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281" windowWidth="19200" windowHeight="11535" activeTab="0"/>
  </bookViews>
  <sheets>
    <sheet name="4 кв на сервер " sheetId="1" r:id="rId1"/>
    <sheet name="Лист1" sheetId="2" r:id="rId2"/>
  </sheets>
  <definedNames>
    <definedName name="_xlnm._FilterDatabase" localSheetId="0" hidden="1">'4 кв на сервер '!$D$8:$D$28</definedName>
  </definedNames>
  <calcPr fullCalcOnLoad="1" refMode="R1C1"/>
</workbook>
</file>

<file path=xl/sharedStrings.xml><?xml version="1.0" encoding="utf-8"?>
<sst xmlns="http://schemas.openxmlformats.org/spreadsheetml/2006/main" count="86" uniqueCount="37">
  <si>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</si>
  <si>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</si>
  <si>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</si>
  <si>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</si>
  <si>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</si>
  <si>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</si>
  <si>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</si>
  <si>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</si>
  <si>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Бетон и конструкции</t>
  </si>
  <si>
    <t>Рыбокомбинат</t>
  </si>
  <si>
    <t>Петромика</t>
  </si>
  <si>
    <t>ОТЗ</t>
  </si>
  <si>
    <t>Холод Славмо</t>
  </si>
  <si>
    <t>Славмо</t>
  </si>
  <si>
    <t>Инком</t>
  </si>
  <si>
    <t>Карелглавснаб</t>
  </si>
  <si>
    <t>Русский Лесной Альянс</t>
  </si>
  <si>
    <t>ТД Ярмарка</t>
  </si>
  <si>
    <t>САНА-СТ</t>
  </si>
  <si>
    <t>БытМаш</t>
  </si>
  <si>
    <t>ТРИКС</t>
  </si>
  <si>
    <t>СИГМА</t>
  </si>
  <si>
    <t>Хлебокомбинат</t>
  </si>
  <si>
    <t>ОСЗ</t>
  </si>
  <si>
    <t>СтройКСМ</t>
  </si>
  <si>
    <t>ИП Янгиров</t>
  </si>
  <si>
    <t>Чапаевский</t>
  </si>
  <si>
    <t>Водно-спортивный центр</t>
  </si>
  <si>
    <t>Лента</t>
  </si>
  <si>
    <t>Ягода карелии</t>
  </si>
  <si>
    <t>Ремонтно механический завод</t>
  </si>
  <si>
    <t>Резервируемая мощность,   на 01.10.18</t>
  </si>
  <si>
    <t>Резервируемая мощность,   на 01.11.18</t>
  </si>
  <si>
    <t>Резервируемая мощность,   на 01.12.18</t>
  </si>
  <si>
    <t xml:space="preserve"> Величина резервируемой максимальной мощности за 4 квартал 2018 г</t>
  </si>
  <si>
    <t>Данные об усредненной за квартал величине резервируемой максимальной мощности за 4 кв. 2018г по уровню напряжения</t>
  </si>
  <si>
    <t xml:space="preserve">Средняя резервируемая мощность, за 4 кв 2018г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</si>
</sst>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178" fontId="0" fillId="0" borderId="10" xfId="0" applyNumberFormat="1" applyFont="1" applyFill="1" applyBorder="1" applyAlignment="1">
      <alignment horizontal="left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3">
      <selection activeCell="F19" sqref="F19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35" t="s">
        <v>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1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6" spans="1:9" ht="11.25" customHeight="1">
      <c r="A6" s="37" t="s">
        <v>0</v>
      </c>
      <c r="B6" s="38"/>
      <c r="C6" s="39"/>
      <c r="D6" s="33" t="s">
        <v>1</v>
      </c>
      <c r="E6" s="33" t="s">
        <v>6</v>
      </c>
      <c r="F6" s="33" t="s">
        <v>31</v>
      </c>
      <c r="G6" s="33" t="s">
        <v>32</v>
      </c>
      <c r="H6" s="33" t="s">
        <v>33</v>
      </c>
      <c r="I6" s="33" t="s">
        <v>36</v>
      </c>
    </row>
    <row r="7" spans="1:18" ht="43.5" customHeight="1">
      <c r="A7" s="40"/>
      <c r="B7" s="41"/>
      <c r="C7" s="42"/>
      <c r="D7" s="34"/>
      <c r="E7" s="34"/>
      <c r="F7" s="34"/>
      <c r="G7" s="43"/>
      <c r="H7" s="43"/>
      <c r="I7" s="43"/>
      <c r="N7" s="1"/>
      <c r="O7" s="1"/>
      <c r="P7" s="1"/>
      <c r="Q7" s="1"/>
      <c r="R7" s="1"/>
    </row>
    <row r="8" spans="1:18" ht="11.25" customHeight="1">
      <c r="A8" s="29"/>
      <c r="B8" s="29"/>
      <c r="C8" s="29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30" t="s">
        <v>7</v>
      </c>
      <c r="B9" s="29"/>
      <c r="C9" s="29"/>
      <c r="D9" s="2" t="s">
        <v>4</v>
      </c>
      <c r="E9" s="2">
        <v>1400</v>
      </c>
      <c r="F9" s="2">
        <f>E9-(Лист1!D2*1000)</f>
        <v>1037.255652173913</v>
      </c>
      <c r="G9" s="2">
        <f>E9-(Лист1!E2*1000)</f>
        <v>878.9654545454546</v>
      </c>
      <c r="H9" s="2">
        <f>E9-Лист1!F2*1000</f>
        <v>724.1919999999998</v>
      </c>
      <c r="I9" s="3">
        <f>(F9+G9+H9)/3</f>
        <v>880.1377022397892</v>
      </c>
      <c r="N9" s="1"/>
      <c r="O9" s="1"/>
      <c r="P9" s="1"/>
      <c r="Q9" s="1"/>
      <c r="R9" s="1"/>
    </row>
    <row r="10" spans="1:18" ht="11.25" customHeight="1">
      <c r="A10" s="31" t="s">
        <v>8</v>
      </c>
      <c r="B10" s="32"/>
      <c r="C10" s="32"/>
      <c r="D10" s="2" t="s">
        <v>4</v>
      </c>
      <c r="E10" s="2">
        <v>1030</v>
      </c>
      <c r="F10" s="2">
        <f>E10-Лист1!D3*1000</f>
        <v>935.8086956521739</v>
      </c>
      <c r="G10" s="2">
        <f>E10-Лист1!E3*1000</f>
        <v>909.2272727272727</v>
      </c>
      <c r="H10" s="2">
        <f>E10-Лист1!F3*1000</f>
        <v>876.96</v>
      </c>
      <c r="I10" s="3">
        <f aca="true" t="shared" si="0" ref="I10:I28">(F10+G10+H10)/3</f>
        <v>907.3319894598156</v>
      </c>
      <c r="N10" s="4"/>
      <c r="O10" s="5"/>
      <c r="P10" s="5"/>
      <c r="Q10" s="5"/>
      <c r="R10" s="5"/>
    </row>
    <row r="11" spans="1:18" ht="11.25" customHeight="1">
      <c r="A11" s="31" t="s">
        <v>9</v>
      </c>
      <c r="B11" s="32"/>
      <c r="C11" s="32"/>
      <c r="D11" s="2" t="s">
        <v>4</v>
      </c>
      <c r="E11" s="2">
        <v>1260</v>
      </c>
      <c r="F11" s="2">
        <f>E11-Лист1!D4*1000</f>
        <v>1165.1634782608696</v>
      </c>
      <c r="G11" s="2">
        <f>E11-Лист1!E4*1000</f>
        <v>1147.6745454545455</v>
      </c>
      <c r="H11" s="2">
        <f>E11-Лист1!F4*1000</f>
        <v>1155.136</v>
      </c>
      <c r="I11" s="3">
        <f t="shared" si="0"/>
        <v>1155.9913412384717</v>
      </c>
      <c r="N11" s="4"/>
      <c r="O11" s="5"/>
      <c r="P11" s="5"/>
      <c r="Q11" s="5"/>
      <c r="R11" s="5"/>
    </row>
    <row r="12" spans="1:9" ht="11.25" customHeight="1">
      <c r="A12" s="31" t="s">
        <v>26</v>
      </c>
      <c r="B12" s="32"/>
      <c r="C12" s="32"/>
      <c r="D12" s="2" t="s">
        <v>4</v>
      </c>
      <c r="E12" s="2">
        <v>1260</v>
      </c>
      <c r="F12" s="2">
        <f>E12-Лист1!D5</f>
        <v>1259.950304347826</v>
      </c>
      <c r="G12" s="2">
        <f>E12-Лист1!E5*1000</f>
        <v>1207.7818181818182</v>
      </c>
      <c r="H12" s="2">
        <f>E12-Лист1!F5*1000</f>
        <v>1200.6666666666667</v>
      </c>
      <c r="I12" s="3">
        <f t="shared" si="0"/>
        <v>1222.7995963987703</v>
      </c>
    </row>
    <row r="13" spans="1:9" ht="11.25" customHeight="1">
      <c r="A13" s="31" t="s">
        <v>10</v>
      </c>
      <c r="B13" s="32"/>
      <c r="C13" s="32"/>
      <c r="D13" s="2" t="s">
        <v>4</v>
      </c>
      <c r="E13" s="2">
        <v>3232</v>
      </c>
      <c r="F13" s="2">
        <f>E13-Лист1!D6*1000</f>
        <v>1602.2434782608696</v>
      </c>
      <c r="G13" s="2">
        <f>E13-Лист1!E6*1000</f>
        <v>732.4000000000001</v>
      </c>
      <c r="H13" s="2">
        <f>E13-Лист1!F6*1000</f>
        <v>569.5199999999995</v>
      </c>
      <c r="I13" s="3">
        <f t="shared" si="0"/>
        <v>968.054492753623</v>
      </c>
    </row>
    <row r="14" spans="1:9" ht="11.25" customHeight="1">
      <c r="A14" s="31" t="s">
        <v>11</v>
      </c>
      <c r="B14" s="32"/>
      <c r="C14" s="32"/>
      <c r="D14" s="2" t="s">
        <v>5</v>
      </c>
      <c r="E14" s="2">
        <v>10000</v>
      </c>
      <c r="F14" s="2">
        <f>E14-Лист1!D7*1000</f>
        <v>9523.182608695652</v>
      </c>
      <c r="G14" s="2">
        <f>E14-Лист1!E7*1000</f>
        <v>9526.236363636364</v>
      </c>
      <c r="H14" s="2">
        <f>E14-Лист1!F7*1000</f>
        <v>9524.08</v>
      </c>
      <c r="I14" s="3">
        <f t="shared" si="0"/>
        <v>9524.499657444007</v>
      </c>
    </row>
    <row r="15" spans="1:12" ht="11.25" customHeight="1">
      <c r="A15" s="31" t="s">
        <v>12</v>
      </c>
      <c r="B15" s="32"/>
      <c r="C15" s="32"/>
      <c r="D15" s="2" t="s">
        <v>4</v>
      </c>
      <c r="E15" s="2">
        <v>1260</v>
      </c>
      <c r="F15" s="2">
        <f>E15-Лист1!D8*1000</f>
        <v>931.888695652174</v>
      </c>
      <c r="G15" s="2">
        <f>E15-Лист1!E8*1000</f>
        <v>878.7327272727273</v>
      </c>
      <c r="H15" s="2">
        <f>E15-Лист1!F8*1000</f>
        <v>921.504</v>
      </c>
      <c r="I15" s="3">
        <f t="shared" si="0"/>
        <v>910.7084743083004</v>
      </c>
      <c r="J15" s="6"/>
      <c r="K15" s="6"/>
      <c r="L15" s="6"/>
    </row>
    <row r="16" spans="1:12" ht="11.25" customHeight="1">
      <c r="A16" s="31" t="s">
        <v>13</v>
      </c>
      <c r="B16" s="32"/>
      <c r="C16" s="32"/>
      <c r="D16" s="7" t="s">
        <v>4</v>
      </c>
      <c r="E16" s="7">
        <v>3200</v>
      </c>
      <c r="F16" s="2">
        <f>E16-Лист1!D9*1000</f>
        <v>2590.9</v>
      </c>
      <c r="G16" s="2">
        <f>E16-Лист1!E9*1000</f>
        <v>2661.565909090909</v>
      </c>
      <c r="H16" s="2">
        <f>E16-Лист1!F9*1000</f>
        <v>2696.7033333333334</v>
      </c>
      <c r="I16" s="3">
        <f t="shared" si="0"/>
        <v>2649.723080808081</v>
      </c>
      <c r="J16" s="6"/>
      <c r="K16" s="6"/>
      <c r="L16" s="6"/>
    </row>
    <row r="17" spans="1:12" s="8" customFormat="1" ht="11.25" customHeight="1">
      <c r="A17" s="31" t="s">
        <v>14</v>
      </c>
      <c r="B17" s="32"/>
      <c r="C17" s="32"/>
      <c r="D17" s="7" t="s">
        <v>4</v>
      </c>
      <c r="E17" s="7">
        <v>810</v>
      </c>
      <c r="F17" s="2">
        <f>E17-Лист1!D10*1000</f>
        <v>725.104347826087</v>
      </c>
      <c r="G17" s="2">
        <f>E17-Лист1!E10*1000</f>
        <v>721.0181818181818</v>
      </c>
      <c r="H17" s="2">
        <f>E17-Лист1!F10*1000</f>
        <v>719.9066666666666</v>
      </c>
      <c r="I17" s="3">
        <f t="shared" si="0"/>
        <v>722.0097321036451</v>
      </c>
      <c r="J17" s="6"/>
      <c r="K17" s="6"/>
      <c r="L17" s="6"/>
    </row>
    <row r="18" spans="1:9" s="8" customFormat="1" ht="11.25" customHeight="1">
      <c r="A18" s="31" t="s">
        <v>15</v>
      </c>
      <c r="B18" s="32"/>
      <c r="C18" s="32"/>
      <c r="D18" s="7" t="s">
        <v>4</v>
      </c>
      <c r="E18" s="7">
        <v>800</v>
      </c>
      <c r="F18" s="2">
        <f>E18-Лист1!D11*1000</f>
        <v>718.6817391304348</v>
      </c>
      <c r="G18" s="2">
        <f>E18-Лист1!E11*1000</f>
        <v>698.3654545454546</v>
      </c>
      <c r="H18" s="2">
        <f>E18-Лист1!F11*1000</f>
        <v>682.984</v>
      </c>
      <c r="I18" s="3">
        <f t="shared" si="0"/>
        <v>700.0103978919632</v>
      </c>
    </row>
    <row r="19" spans="1:9" s="8" customFormat="1" ht="11.25" customHeight="1">
      <c r="A19" s="44" t="s">
        <v>16</v>
      </c>
      <c r="B19" s="45"/>
      <c r="C19" s="45"/>
      <c r="D19" s="7" t="s">
        <v>4</v>
      </c>
      <c r="E19" s="7">
        <v>1000</v>
      </c>
      <c r="F19" s="2">
        <f>E19-Лист1!D12*1000</f>
        <v>-20.2956521739128</v>
      </c>
      <c r="G19" s="2">
        <f>E19-Лист1!E12*1000</f>
        <v>-40.209090909090946</v>
      </c>
      <c r="H19" s="2">
        <f>E19-Лист1!F12*1000</f>
        <v>33.34666666666658</v>
      </c>
      <c r="I19" s="3">
        <f t="shared" si="0"/>
        <v>-9.052692138779056</v>
      </c>
    </row>
    <row r="20" spans="1:9" s="8" customFormat="1" ht="11.25" customHeight="1">
      <c r="A20" s="44" t="s">
        <v>17</v>
      </c>
      <c r="B20" s="45"/>
      <c r="C20" s="45"/>
      <c r="D20" s="7" t="s">
        <v>4</v>
      </c>
      <c r="E20" s="7">
        <v>1000</v>
      </c>
      <c r="F20" s="2">
        <f>E20-Лист1!D13*1000</f>
        <v>734.2652173913043</v>
      </c>
      <c r="G20" s="2">
        <f>E20-Лист1!E13*1000</f>
        <v>732.4545454545455</v>
      </c>
      <c r="H20" s="2">
        <f>E20-Лист1!F13*1000</f>
        <v>709.5249999999999</v>
      </c>
      <c r="I20" s="3">
        <f t="shared" si="0"/>
        <v>725.4149209486164</v>
      </c>
    </row>
    <row r="21" spans="1:9" s="8" customFormat="1" ht="11.25" customHeight="1">
      <c r="A21" s="44" t="s">
        <v>25</v>
      </c>
      <c r="B21" s="45"/>
      <c r="C21" s="45"/>
      <c r="D21" s="2" t="s">
        <v>4</v>
      </c>
      <c r="E21" s="7">
        <v>630</v>
      </c>
      <c r="F21" s="2">
        <f>E21-Лист1!D14*1000</f>
        <v>238.57043478260874</v>
      </c>
      <c r="G21" s="2">
        <f>E21-Лист1!E14*1000</f>
        <v>262.669090909091</v>
      </c>
      <c r="H21" s="2">
        <f>E21-Лист1!F14*1000</f>
        <v>243.06</v>
      </c>
      <c r="I21" s="3">
        <f t="shared" si="0"/>
        <v>248.09984189723323</v>
      </c>
    </row>
    <row r="22" spans="1:9" s="8" customFormat="1" ht="11.25" customHeight="1">
      <c r="A22" s="44" t="s">
        <v>18</v>
      </c>
      <c r="B22" s="45"/>
      <c r="C22" s="45"/>
      <c r="D22" s="7" t="s">
        <v>4</v>
      </c>
      <c r="E22" s="7">
        <v>748</v>
      </c>
      <c r="F22" s="2">
        <f>E22-Лист1!D15*1000</f>
        <v>513.2956521739131</v>
      </c>
      <c r="G22" s="2">
        <f>E22-Лист1!E15*1000</f>
        <v>514.6363636363636</v>
      </c>
      <c r="H22" s="2">
        <f>E22-Лист1!F15*1000</f>
        <v>504.01249999999993</v>
      </c>
      <c r="I22" s="3">
        <f t="shared" si="0"/>
        <v>510.6481719367589</v>
      </c>
    </row>
    <row r="23" spans="1:9" s="8" customFormat="1" ht="11.25" customHeight="1">
      <c r="A23" s="30" t="s">
        <v>19</v>
      </c>
      <c r="B23" s="29"/>
      <c r="C23" s="29"/>
      <c r="D23" s="2" t="s">
        <v>4</v>
      </c>
      <c r="E23" s="2">
        <v>800</v>
      </c>
      <c r="F23" s="2">
        <f>E23-Лист1!D16*1000</f>
        <v>649.5160869565217</v>
      </c>
      <c r="G23" s="2">
        <f>E23-Лист1!E16*1000</f>
        <v>636.9454545454546</v>
      </c>
      <c r="H23" s="2">
        <f>E23-Лист1!F16*1000</f>
        <v>625.069375</v>
      </c>
      <c r="I23" s="3">
        <f t="shared" si="0"/>
        <v>637.1769721673254</v>
      </c>
    </row>
    <row r="24" spans="1:9" s="8" customFormat="1" ht="11.25" customHeight="1">
      <c r="A24" s="44" t="s">
        <v>20</v>
      </c>
      <c r="B24" s="45"/>
      <c r="C24" s="46"/>
      <c r="D24" s="2" t="s">
        <v>4</v>
      </c>
      <c r="E24" s="2"/>
      <c r="F24" s="23">
        <f>E24-Лист1!D17*1000</f>
        <v>-17.9804347826087</v>
      </c>
      <c r="G24" s="2">
        <f>E24-Лист1!E17*1000</f>
        <v>-18.403636363636362</v>
      </c>
      <c r="H24" s="2">
        <f>E24-Лист1!F17*1000</f>
        <v>-20.094375000000003</v>
      </c>
      <c r="I24" s="3">
        <f t="shared" si="0"/>
        <v>-18.82614871541502</v>
      </c>
    </row>
    <row r="25" spans="1:9" s="8" customFormat="1" ht="11.25" customHeight="1">
      <c r="A25" s="44" t="s">
        <v>21</v>
      </c>
      <c r="B25" s="45"/>
      <c r="C25" s="46"/>
      <c r="D25" s="2" t="s">
        <v>4</v>
      </c>
      <c r="E25" s="2">
        <v>1359</v>
      </c>
      <c r="F25" s="23">
        <f>E25-Лист1!D18*1000</f>
        <v>644.295652173913</v>
      </c>
      <c r="G25" s="2">
        <f>E25-Лист1!E18*1000</f>
        <v>631.2545454545453</v>
      </c>
      <c r="H25" s="2">
        <f>E25-Лист1!F18*1000</f>
        <v>612.7874999999999</v>
      </c>
      <c r="I25" s="3">
        <f t="shared" si="0"/>
        <v>629.4458992094861</v>
      </c>
    </row>
    <row r="26" spans="1:9" s="8" customFormat="1" ht="11.25" customHeight="1">
      <c r="A26" s="44" t="s">
        <v>22</v>
      </c>
      <c r="B26" s="45"/>
      <c r="C26" s="45"/>
      <c r="D26" s="24" t="s">
        <v>4</v>
      </c>
      <c r="E26" s="24">
        <v>1260</v>
      </c>
      <c r="F26" s="2">
        <f>E26-Лист1!D19*1000</f>
        <v>838.464347826087</v>
      </c>
      <c r="G26" s="2">
        <f>E26-Лист1!E19*1000</f>
        <v>729.8145454545454</v>
      </c>
      <c r="H26" s="2">
        <f>E26-Лист1!F19*1000</f>
        <v>841.2625</v>
      </c>
      <c r="I26" s="3">
        <f t="shared" si="0"/>
        <v>803.1804644268774</v>
      </c>
    </row>
    <row r="27" spans="1:9" s="8" customFormat="1" ht="11.25" customHeight="1">
      <c r="A27" s="44" t="s">
        <v>23</v>
      </c>
      <c r="B27" s="45"/>
      <c r="C27" s="45"/>
      <c r="D27" s="7" t="s">
        <v>4</v>
      </c>
      <c r="E27" s="7">
        <v>2560</v>
      </c>
      <c r="F27" s="2">
        <f>E27-Лист1!D20*1000</f>
        <v>1564.9913043478264</v>
      </c>
      <c r="G27" s="2">
        <f>E27-Лист1!E20*1000</f>
        <v>1394.4363636363635</v>
      </c>
      <c r="H27" s="2">
        <f>E27-Лист1!F20*1000</f>
        <v>1281.8000000000002</v>
      </c>
      <c r="I27" s="3">
        <f t="shared" si="0"/>
        <v>1413.7425559947299</v>
      </c>
    </row>
    <row r="28" spans="1:9" s="8" customFormat="1" ht="11.25" customHeight="1">
      <c r="A28" s="44" t="s">
        <v>24</v>
      </c>
      <c r="B28" s="45"/>
      <c r="C28" s="45"/>
      <c r="D28" s="9" t="s">
        <v>4</v>
      </c>
      <c r="E28" s="7">
        <v>1418</v>
      </c>
      <c r="F28" s="2">
        <f>E28-Лист1!D21*1000</f>
        <v>967.2486956521739</v>
      </c>
      <c r="G28" s="2">
        <f>E28-Лист1!E21*1000</f>
        <v>941.3636363636364</v>
      </c>
      <c r="H28" s="2">
        <f>E28-Лист1!F21*1000</f>
        <v>900.13125</v>
      </c>
      <c r="I28" s="3">
        <f t="shared" si="0"/>
        <v>936.2478606719368</v>
      </c>
    </row>
    <row r="29" spans="1:16" s="8" customFormat="1" ht="11.25" customHeight="1">
      <c r="A29" s="48" t="s">
        <v>27</v>
      </c>
      <c r="B29" s="49"/>
      <c r="C29" s="50"/>
      <c r="D29" s="25" t="s">
        <v>3</v>
      </c>
      <c r="E29" s="26">
        <v>200</v>
      </c>
      <c r="F29" s="27">
        <f>E29-Лист1!D22*1000</f>
        <v>59.824347826087006</v>
      </c>
      <c r="G29" s="27">
        <f>E29-Лист1!E22*1000</f>
        <v>55.359090909090924</v>
      </c>
      <c r="H29" s="27">
        <f>E29-Лист1!F22*1000</f>
        <v>55.546249999999986</v>
      </c>
      <c r="I29" s="28">
        <f>(F29+G29+H29)/3</f>
        <v>56.90989624505931</v>
      </c>
      <c r="J29" s="21"/>
      <c r="K29" s="21"/>
      <c r="L29" s="21"/>
      <c r="M29" s="21"/>
      <c r="N29" s="21"/>
      <c r="O29" s="51"/>
      <c r="P29" s="51"/>
    </row>
    <row r="30" spans="1:16" s="8" customFormat="1" ht="11.25" customHeight="1">
      <c r="A30" s="48" t="s">
        <v>28</v>
      </c>
      <c r="B30" s="49"/>
      <c r="C30" s="50"/>
      <c r="D30" s="9" t="s">
        <v>4</v>
      </c>
      <c r="E30" s="26">
        <v>1280</v>
      </c>
      <c r="F30" s="27">
        <f>E30-Лист1!D23*1000</f>
        <v>652.8434782608695</v>
      </c>
      <c r="G30" s="27">
        <f>E30-Лист1!E23*1000</f>
        <v>628.3272727272725</v>
      </c>
      <c r="H30" s="27">
        <f>E30-Лист1!F23*1000</f>
        <v>621.85</v>
      </c>
      <c r="I30" s="28">
        <f>(F30+G30+H30)/3</f>
        <v>634.3402503293806</v>
      </c>
      <c r="J30" s="21"/>
      <c r="K30" s="21"/>
      <c r="L30" s="21"/>
      <c r="M30" s="21"/>
      <c r="N30" s="21"/>
      <c r="O30" s="51"/>
      <c r="P30" s="51"/>
    </row>
    <row r="31" spans="1:16" s="8" customFormat="1" ht="11.25" customHeight="1">
      <c r="A31" s="48" t="s">
        <v>29</v>
      </c>
      <c r="B31" s="49"/>
      <c r="C31" s="50"/>
      <c r="D31" s="9" t="s">
        <v>4</v>
      </c>
      <c r="E31" s="26">
        <v>1230</v>
      </c>
      <c r="F31" s="27">
        <f>E31-Лист1!D24*1000</f>
        <v>941.5723069565217</v>
      </c>
      <c r="G31" s="27">
        <f>E31-Лист1!E24*1000</f>
        <v>954.8593309090909</v>
      </c>
      <c r="H31" s="27">
        <f>E31-Лист1!F24*1000</f>
        <v>972.6263212499999</v>
      </c>
      <c r="I31" s="28">
        <f>(F31+G31+H31)/3</f>
        <v>956.3526530385375</v>
      </c>
      <c r="J31" s="21"/>
      <c r="K31" s="21"/>
      <c r="L31" s="21"/>
      <c r="M31" s="21"/>
      <c r="N31" s="21"/>
      <c r="O31" s="51"/>
      <c r="P31" s="51"/>
    </row>
    <row r="32" spans="1:16" s="8" customFormat="1" ht="11.25" customHeight="1">
      <c r="A32" s="48" t="s">
        <v>30</v>
      </c>
      <c r="B32" s="49"/>
      <c r="C32" s="50"/>
      <c r="D32" s="9" t="s">
        <v>4</v>
      </c>
      <c r="E32" s="26">
        <v>1630</v>
      </c>
      <c r="F32" s="27">
        <f>E32-Лист1!D25*1000</f>
        <v>1363</v>
      </c>
      <c r="G32" s="27">
        <f>E32-Лист1!E25*1000</f>
        <v>1336.6454545454546</v>
      </c>
      <c r="H32" s="27">
        <f>E32-Лист1!F25*1000</f>
        <v>1257.675</v>
      </c>
      <c r="I32" s="28">
        <f>(F32+G32+H32)/3</f>
        <v>1319.1068181818182</v>
      </c>
      <c r="J32" s="21"/>
      <c r="K32" s="21"/>
      <c r="L32" s="21"/>
      <c r="M32" s="21"/>
      <c r="N32" s="21"/>
      <c r="O32" s="51"/>
      <c r="P32" s="51"/>
    </row>
    <row r="33" spans="3:17" s="8" customFormat="1" ht="18"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</row>
    <row r="34" spans="3:18" s="8" customFormat="1" ht="18">
      <c r="C34" s="10"/>
      <c r="D34" s="47" t="s">
        <v>35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3:18" s="8" customFormat="1" ht="18">
      <c r="C35" s="10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3:18" s="8" customFormat="1" ht="18">
      <c r="C36" s="1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3:9" s="8" customFormat="1" ht="12.75">
      <c r="C37" s="14"/>
      <c r="D37" s="33" t="s">
        <v>1</v>
      </c>
      <c r="E37" s="19"/>
      <c r="F37" s="33" t="str">
        <f>F6</f>
        <v>Резервируемая мощность,   на 01.10.18</v>
      </c>
      <c r="G37" s="33" t="str">
        <f>G6</f>
        <v>Резервируемая мощность,   на 01.11.18</v>
      </c>
      <c r="H37" s="33" t="str">
        <f>H6</f>
        <v>Резервируемая мощность,   на 01.12.18</v>
      </c>
      <c r="I37" s="33" t="str">
        <f>I6</f>
        <v>Средняя резервируемая мощность, за 4 кв 2018г   </v>
      </c>
    </row>
    <row r="38" spans="3:9" s="8" customFormat="1" ht="43.5" customHeight="1">
      <c r="C38" s="14"/>
      <c r="D38" s="34"/>
      <c r="E38" s="20"/>
      <c r="F38" s="34"/>
      <c r="G38" s="43"/>
      <c r="H38" s="43"/>
      <c r="I38" s="43"/>
    </row>
    <row r="39" spans="3:9" s="8" customFormat="1" ht="11.25">
      <c r="C39" s="14"/>
      <c r="D39" s="15" t="s">
        <v>3</v>
      </c>
      <c r="E39" s="15"/>
      <c r="F39" s="3">
        <f>F29</f>
        <v>59.824347826087006</v>
      </c>
      <c r="G39" s="3">
        <f>G29</f>
        <v>55.359090909090924</v>
      </c>
      <c r="H39" s="3">
        <f>H29</f>
        <v>55.546249999999986</v>
      </c>
      <c r="I39" s="3">
        <f>I29</f>
        <v>56.90989624505931</v>
      </c>
    </row>
    <row r="40" spans="3:9" s="8" customFormat="1" ht="11.25">
      <c r="C40" s="14"/>
      <c r="D40" s="16" t="s">
        <v>4</v>
      </c>
      <c r="E40" s="16"/>
      <c r="F40" s="3">
        <f>SUM(F9:F13,F15:F28)+F30+F31+F32</f>
        <v>20036.783480869566</v>
      </c>
      <c r="G40" s="3">
        <f>SUM(G9:G13,G15:G28)+G30+G31+G32</f>
        <v>18540.525239999995</v>
      </c>
      <c r="H40" s="3">
        <f>SUM(H9:H13,H15:H28)+H30+H31+H32</f>
        <v>18130.624404583334</v>
      </c>
      <c r="I40" s="3">
        <f>SUM(I9:I13,I15:I28)+I30+I31+I32</f>
        <v>18902.644375150965</v>
      </c>
    </row>
    <row r="41" spans="4:9" ht="11.25">
      <c r="D41" s="16" t="s">
        <v>2</v>
      </c>
      <c r="E41" s="16"/>
      <c r="F41" s="3"/>
      <c r="G41" s="3"/>
      <c r="H41" s="3"/>
      <c r="I41" s="3"/>
    </row>
    <row r="42" spans="4:9" ht="11.25">
      <c r="D42" s="16" t="s">
        <v>5</v>
      </c>
      <c r="E42" s="16"/>
      <c r="F42" s="3">
        <f>F14</f>
        <v>9523.182608695652</v>
      </c>
      <c r="G42" s="3">
        <f>G14</f>
        <v>9526.236363636364</v>
      </c>
      <c r="H42" s="3">
        <f>H14</f>
        <v>9524.08</v>
      </c>
      <c r="I42" s="3">
        <f>I14</f>
        <v>9524.499657444007</v>
      </c>
    </row>
    <row r="49" spans="3:16" ht="15"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7"/>
      <c r="P49" s="17"/>
    </row>
  </sheetData>
  <sheetProtection/>
  <autoFilter ref="D8:D28"/>
  <mergeCells count="43">
    <mergeCell ref="I37:I38"/>
    <mergeCell ref="D34:R35"/>
    <mergeCell ref="A29:C29"/>
    <mergeCell ref="A30:C30"/>
    <mergeCell ref="A31:C31"/>
    <mergeCell ref="A32:C32"/>
    <mergeCell ref="O29:O30"/>
    <mergeCell ref="P29:P30"/>
    <mergeCell ref="O31:O32"/>
    <mergeCell ref="P31:P32"/>
    <mergeCell ref="A20:C20"/>
    <mergeCell ref="A21:C21"/>
    <mergeCell ref="D37:D38"/>
    <mergeCell ref="F37:F38"/>
    <mergeCell ref="G37:G38"/>
    <mergeCell ref="H37:H38"/>
    <mergeCell ref="A28:C28"/>
    <mergeCell ref="A25:C25"/>
    <mergeCell ref="A26:C26"/>
    <mergeCell ref="A27:C27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19:C19"/>
    <mergeCell ref="A3:R4"/>
    <mergeCell ref="A6:C7"/>
    <mergeCell ref="D6:D7"/>
    <mergeCell ref="I6:I7"/>
    <mergeCell ref="F6:F7"/>
    <mergeCell ref="G6:G7"/>
    <mergeCell ref="H6:H7"/>
    <mergeCell ref="A8:C8"/>
    <mergeCell ref="A9:C9"/>
    <mergeCell ref="A10:C10"/>
    <mergeCell ref="A11:C11"/>
    <mergeCell ref="A12:C12"/>
    <mergeCell ref="E6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D2" sqref="D2:F25"/>
    </sheetView>
  </sheetViews>
  <sheetFormatPr defaultColWidth="9.33203125" defaultRowHeight="11.25"/>
  <sheetData>
    <row r="1" spans="1:6" ht="11.25">
      <c r="A1" s="30"/>
      <c r="B1" s="29"/>
      <c r="C1" s="29"/>
      <c r="D1">
        <v>1</v>
      </c>
      <c r="E1">
        <v>2</v>
      </c>
      <c r="F1">
        <v>3</v>
      </c>
    </row>
    <row r="2" spans="1:13" ht="11.25" customHeight="1">
      <c r="A2" s="30" t="s">
        <v>7</v>
      </c>
      <c r="B2" s="29"/>
      <c r="C2" s="29"/>
      <c r="D2">
        <v>0.362744347826087</v>
      </c>
      <c r="E2">
        <v>0.5210345454545454</v>
      </c>
      <c r="F2">
        <v>0.6758080000000002</v>
      </c>
      <c r="H2" s="22"/>
      <c r="I2" s="22"/>
      <c r="J2" s="22"/>
      <c r="K2" s="8"/>
      <c r="L2" s="8"/>
      <c r="M2" s="8"/>
    </row>
    <row r="3" spans="1:13" ht="11.25" customHeight="1">
      <c r="A3" s="31" t="s">
        <v>8</v>
      </c>
      <c r="B3" s="32"/>
      <c r="C3" s="32"/>
      <c r="D3">
        <v>0.09419130434782608</v>
      </c>
      <c r="E3">
        <v>0.12077272727272727</v>
      </c>
      <c r="F3">
        <v>0.15303999999999998</v>
      </c>
      <c r="H3" s="22"/>
      <c r="I3" s="22"/>
      <c r="J3" s="22"/>
      <c r="K3" s="8"/>
      <c r="L3" s="8"/>
      <c r="M3" s="8"/>
    </row>
    <row r="4" spans="1:13" ht="11.25" customHeight="1">
      <c r="A4" s="31" t="s">
        <v>9</v>
      </c>
      <c r="B4" s="32"/>
      <c r="C4" s="32"/>
      <c r="D4">
        <v>0.09483652173913044</v>
      </c>
      <c r="E4">
        <v>0.11232545454545453</v>
      </c>
      <c r="F4">
        <v>0.10486399999999999</v>
      </c>
      <c r="H4" s="22"/>
      <c r="I4" s="22"/>
      <c r="J4" s="22"/>
      <c r="K4" s="8"/>
      <c r="L4" s="8"/>
      <c r="M4" s="8"/>
    </row>
    <row r="5" spans="1:13" ht="11.25" customHeight="1">
      <c r="A5" s="31" t="s">
        <v>26</v>
      </c>
      <c r="B5" s="32"/>
      <c r="C5" s="32"/>
      <c r="D5">
        <v>0.04969565217391303</v>
      </c>
      <c r="E5">
        <v>0.05221818181818182</v>
      </c>
      <c r="F5">
        <v>0.059333333333333335</v>
      </c>
      <c r="H5" s="22"/>
      <c r="I5" s="22"/>
      <c r="J5" s="22"/>
      <c r="K5" s="8"/>
      <c r="L5" s="8"/>
      <c r="M5" s="8"/>
    </row>
    <row r="6" spans="1:13" ht="11.25">
      <c r="A6" s="31" t="s">
        <v>10</v>
      </c>
      <c r="B6" s="32"/>
      <c r="C6" s="32"/>
      <c r="D6">
        <v>1.6297565217391305</v>
      </c>
      <c r="E6">
        <v>2.4996</v>
      </c>
      <c r="F6">
        <v>2.6624800000000004</v>
      </c>
      <c r="H6" s="8"/>
      <c r="I6" s="8"/>
      <c r="J6" s="8"/>
      <c r="K6" s="8"/>
      <c r="L6" s="8"/>
      <c r="M6" s="8"/>
    </row>
    <row r="7" spans="1:13" ht="11.25" customHeight="1">
      <c r="A7" s="31" t="s">
        <v>11</v>
      </c>
      <c r="B7" s="32"/>
      <c r="C7" s="32"/>
      <c r="D7">
        <v>0.4768173913043479</v>
      </c>
      <c r="E7">
        <v>0.47376363636363633</v>
      </c>
      <c r="F7">
        <v>0.47592</v>
      </c>
      <c r="H7" s="8"/>
      <c r="I7" s="8"/>
      <c r="J7" s="8"/>
      <c r="K7" s="8"/>
      <c r="L7" s="8"/>
      <c r="M7" s="8"/>
    </row>
    <row r="8" spans="1:13" ht="11.25">
      <c r="A8" s="31" t="s">
        <v>12</v>
      </c>
      <c r="B8" s="32"/>
      <c r="C8" s="32"/>
      <c r="D8">
        <v>0.3281113043478261</v>
      </c>
      <c r="E8">
        <v>0.38126727272727273</v>
      </c>
      <c r="F8">
        <v>0.33849599999999996</v>
      </c>
      <c r="H8" s="8"/>
      <c r="I8" s="8"/>
      <c r="J8" s="8"/>
      <c r="K8" s="8"/>
      <c r="L8" s="8"/>
      <c r="M8" s="8"/>
    </row>
    <row r="9" spans="1:13" ht="11.25">
      <c r="A9" s="31" t="s">
        <v>13</v>
      </c>
      <c r="B9" s="32"/>
      <c r="C9" s="32"/>
      <c r="D9">
        <v>0.6090999999999999</v>
      </c>
      <c r="E9">
        <v>0.538434090909091</v>
      </c>
      <c r="F9">
        <v>0.5032966666666667</v>
      </c>
      <c r="H9" s="8"/>
      <c r="I9" s="8"/>
      <c r="J9" s="8"/>
      <c r="K9" s="8"/>
      <c r="L9" s="8"/>
      <c r="M9" s="8"/>
    </row>
    <row r="10" spans="1:13" ht="11.25" customHeight="1">
      <c r="A10" s="31" t="s">
        <v>14</v>
      </c>
      <c r="B10" s="32"/>
      <c r="C10" s="32"/>
      <c r="D10">
        <v>0.08489565217391307</v>
      </c>
      <c r="E10">
        <v>0.08898181818181819</v>
      </c>
      <c r="F10">
        <v>0.09009333333333333</v>
      </c>
      <c r="H10" s="8"/>
      <c r="I10" s="8"/>
      <c r="J10" s="8"/>
      <c r="K10" s="8"/>
      <c r="L10" s="8"/>
      <c r="M10" s="8"/>
    </row>
    <row r="11" spans="1:13" ht="11.25" customHeight="1">
      <c r="A11" s="31" t="s">
        <v>15</v>
      </c>
      <c r="B11" s="32"/>
      <c r="C11" s="32"/>
      <c r="D11">
        <v>0.08131826086956523</v>
      </c>
      <c r="E11">
        <v>0.10163454545454546</v>
      </c>
      <c r="F11">
        <v>0.11701600000000001</v>
      </c>
      <c r="H11" s="8"/>
      <c r="I11" s="8"/>
      <c r="J11" s="8"/>
      <c r="K11" s="8"/>
      <c r="L11" s="8"/>
      <c r="M11" s="8"/>
    </row>
    <row r="12" spans="1:13" ht="11.25" customHeight="1">
      <c r="A12" s="44" t="s">
        <v>16</v>
      </c>
      <c r="B12" s="45"/>
      <c r="C12" s="45"/>
      <c r="D12">
        <v>1.0202956521739128</v>
      </c>
      <c r="E12">
        <v>1.0402090909090909</v>
      </c>
      <c r="F12">
        <v>0.9666533333333335</v>
      </c>
      <c r="H12" s="8"/>
      <c r="I12" s="8"/>
      <c r="J12" s="8"/>
      <c r="K12" s="8"/>
      <c r="L12" s="8"/>
      <c r="M12" s="8"/>
    </row>
    <row r="13" spans="1:13" ht="11.25" customHeight="1">
      <c r="A13" s="44" t="s">
        <v>17</v>
      </c>
      <c r="B13" s="45"/>
      <c r="C13" s="45"/>
      <c r="D13">
        <v>0.2657347826086957</v>
      </c>
      <c r="E13">
        <v>0.26754545454545453</v>
      </c>
      <c r="F13">
        <v>0.2904750000000001</v>
      </c>
      <c r="H13" s="8"/>
      <c r="I13" s="8"/>
      <c r="J13" s="8"/>
      <c r="K13" s="8"/>
      <c r="L13" s="8"/>
      <c r="M13" s="8"/>
    </row>
    <row r="14" spans="1:13" ht="11.25">
      <c r="A14" s="44" t="s">
        <v>25</v>
      </c>
      <c r="B14" s="45"/>
      <c r="C14" s="45"/>
      <c r="D14">
        <v>0.39142956521739125</v>
      </c>
      <c r="E14">
        <v>0.36733090909090904</v>
      </c>
      <c r="F14">
        <v>0.38694</v>
      </c>
      <c r="H14" s="8"/>
      <c r="I14" s="8"/>
      <c r="J14" s="8"/>
      <c r="K14" s="8"/>
      <c r="L14" s="8"/>
      <c r="M14" s="8"/>
    </row>
    <row r="15" spans="1:13" ht="11.25">
      <c r="A15" s="44" t="s">
        <v>18</v>
      </c>
      <c r="B15" s="45"/>
      <c r="C15" s="45"/>
      <c r="D15">
        <v>0.23470434782608693</v>
      </c>
      <c r="E15">
        <v>0.2333636363636364</v>
      </c>
      <c r="F15">
        <v>0.24398750000000005</v>
      </c>
      <c r="H15" s="8"/>
      <c r="I15" s="8"/>
      <c r="J15" s="8"/>
      <c r="K15" s="8"/>
      <c r="L15" s="8"/>
      <c r="M15" s="8"/>
    </row>
    <row r="16" spans="1:13" ht="11.25">
      <c r="A16" s="30" t="s">
        <v>19</v>
      </c>
      <c r="B16" s="29"/>
      <c r="C16" s="29"/>
      <c r="D16">
        <v>0.1504839130434783</v>
      </c>
      <c r="E16">
        <v>0.16305454545454542</v>
      </c>
      <c r="F16">
        <v>0.17493062500000003</v>
      </c>
      <c r="H16" s="8"/>
      <c r="I16" s="8"/>
      <c r="J16" s="8"/>
      <c r="K16" s="8"/>
      <c r="L16" s="8"/>
      <c r="M16" s="8"/>
    </row>
    <row r="17" spans="1:13" ht="11.25">
      <c r="A17" s="44" t="s">
        <v>20</v>
      </c>
      <c r="B17" s="45"/>
      <c r="C17" s="45"/>
      <c r="D17">
        <v>0.0179804347826087</v>
      </c>
      <c r="E17">
        <v>0.01840363636363636</v>
      </c>
      <c r="F17">
        <v>0.020094375000000005</v>
      </c>
      <c r="H17" s="8"/>
      <c r="I17" s="8"/>
      <c r="J17" s="8"/>
      <c r="K17" s="8"/>
      <c r="L17" s="8"/>
      <c r="M17" s="8"/>
    </row>
    <row r="18" spans="1:13" ht="11.25" customHeight="1">
      <c r="A18" s="44" t="s">
        <v>21</v>
      </c>
      <c r="B18" s="45"/>
      <c r="C18" s="45"/>
      <c r="D18">
        <v>0.7147043478260869</v>
      </c>
      <c r="E18">
        <v>0.7277454545454547</v>
      </c>
      <c r="F18">
        <v>0.7462125000000001</v>
      </c>
      <c r="H18" s="8"/>
      <c r="I18" s="8"/>
      <c r="J18" s="8"/>
      <c r="K18" s="8"/>
      <c r="L18" s="8"/>
      <c r="M18" s="8"/>
    </row>
    <row r="19" spans="1:13" ht="11.25">
      <c r="A19" s="44" t="s">
        <v>22</v>
      </c>
      <c r="B19" s="45"/>
      <c r="C19" s="45"/>
      <c r="D19">
        <v>0.42153565217391303</v>
      </c>
      <c r="E19">
        <v>0.5301854545454546</v>
      </c>
      <c r="F19">
        <v>0.41873749999999993</v>
      </c>
      <c r="H19" s="8"/>
      <c r="I19" s="8"/>
      <c r="J19" s="8"/>
      <c r="K19" s="8"/>
      <c r="L19" s="8"/>
      <c r="M19" s="8"/>
    </row>
    <row r="20" spans="1:13" ht="11.25" customHeight="1">
      <c r="A20" s="44" t="s">
        <v>23</v>
      </c>
      <c r="B20" s="45"/>
      <c r="C20" s="45"/>
      <c r="D20">
        <v>0.9950086956521738</v>
      </c>
      <c r="E20">
        <v>1.1655636363636366</v>
      </c>
      <c r="F20">
        <v>1.2781999999999998</v>
      </c>
      <c r="H20" s="8"/>
      <c r="I20" s="8"/>
      <c r="J20" s="8"/>
      <c r="K20" s="8"/>
      <c r="L20" s="8"/>
      <c r="M20" s="8"/>
    </row>
    <row r="21" spans="1:13" ht="11.25">
      <c r="A21" s="44" t="s">
        <v>24</v>
      </c>
      <c r="B21" s="45"/>
      <c r="C21" s="45"/>
      <c r="D21">
        <v>0.4507513043478261</v>
      </c>
      <c r="E21">
        <v>0.47663636363636364</v>
      </c>
      <c r="F21">
        <v>0.51786875</v>
      </c>
      <c r="H21" s="8"/>
      <c r="I21" s="8"/>
      <c r="J21" s="8"/>
      <c r="K21" s="8"/>
      <c r="L21" s="8"/>
      <c r="M21" s="8"/>
    </row>
    <row r="22" spans="1:13" ht="11.25">
      <c r="A22" s="48" t="s">
        <v>27</v>
      </c>
      <c r="B22" s="49"/>
      <c r="C22" s="50"/>
      <c r="D22">
        <v>0.140175652173913</v>
      </c>
      <c r="E22">
        <v>0.14464090909090907</v>
      </c>
      <c r="F22">
        <v>0.14445375000000002</v>
      </c>
      <c r="H22" s="8"/>
      <c r="I22" s="8"/>
      <c r="J22" s="8"/>
      <c r="K22" s="8"/>
      <c r="L22" s="8"/>
      <c r="M22" s="8"/>
    </row>
    <row r="23" spans="1:13" ht="11.25">
      <c r="A23" s="48" t="s">
        <v>28</v>
      </c>
      <c r="B23" s="49"/>
      <c r="C23" s="50"/>
      <c r="D23">
        <v>0.6271565217391305</v>
      </c>
      <c r="E23">
        <v>0.6516727272727274</v>
      </c>
      <c r="F23">
        <v>0.65815</v>
      </c>
      <c r="H23" s="8"/>
      <c r="I23" s="8"/>
      <c r="J23" s="8"/>
      <c r="K23" s="8"/>
      <c r="L23" s="8"/>
      <c r="M23" s="8"/>
    </row>
    <row r="24" spans="1:13" ht="11.25">
      <c r="A24" s="48" t="s">
        <v>29</v>
      </c>
      <c r="B24" s="49"/>
      <c r="C24" s="50"/>
      <c r="D24">
        <v>0.2884276930434782</v>
      </c>
      <c r="E24">
        <v>0.27514066909090906</v>
      </c>
      <c r="F24">
        <v>0.25737367875000006</v>
      </c>
      <c r="H24" s="8"/>
      <c r="I24" s="8"/>
      <c r="J24" s="8"/>
      <c r="K24" s="8"/>
      <c r="L24" s="8"/>
      <c r="M24" s="8"/>
    </row>
    <row r="25" spans="1:13" ht="11.25">
      <c r="A25" s="48" t="s">
        <v>30</v>
      </c>
      <c r="B25" s="49"/>
      <c r="C25" s="50"/>
      <c r="D25">
        <v>0.267</v>
      </c>
      <c r="E25">
        <v>0.2933545454545454</v>
      </c>
      <c r="F25">
        <v>0.37232499999999996</v>
      </c>
      <c r="H25" s="8"/>
      <c r="I25" s="8"/>
      <c r="J25" s="8"/>
      <c r="K25" s="8"/>
      <c r="L25" s="8"/>
      <c r="M25" s="8"/>
    </row>
  </sheetData>
  <sheetProtection/>
  <mergeCells count="25">
    <mergeCell ref="A22:C22"/>
    <mergeCell ref="A23:C23"/>
    <mergeCell ref="A24:C24"/>
    <mergeCell ref="A25:C25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9:C19"/>
    <mergeCell ref="A20:C20"/>
    <mergeCell ref="A21:C21"/>
    <mergeCell ref="A13:C13"/>
    <mergeCell ref="A14:C14"/>
    <mergeCell ref="A15:C15"/>
    <mergeCell ref="A16:C16"/>
    <mergeCell ref="A17:C17"/>
    <mergeCell ref="A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ES\e.zhukova (WST-KIR-163)</cp:lastModifiedBy>
  <dcterms:created xsi:type="dcterms:W3CDTF">2016-06-29T12:51:32Z</dcterms:created>
  <dcterms:modified xsi:type="dcterms:W3CDTF">2018-12-27T06:27:14Z</dcterms:modified>
  <cp:category/>
  <cp:version/>
  <cp:contentType/>
  <cp:contentStatus/>
</cp:coreProperties>
</file>