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1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<sst xmlns="http://schemas.openxmlformats.org/spreadsheetml/2006/main" count="83" uniqueCount="36">
  <si>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</si>
  <si>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</si>
  <si>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</si>
  <si>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</si>
  <si>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</si>
  <si>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</si>
  <si>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</si>
  <si>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</si>
  <si>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</si>
  <si>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</si>
  <si>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</si>
  <si>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</si>
  <si>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</si>
  <si>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</si>
  <si>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</si>
  <si>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</si>
  <si>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</si>
  <si>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</si>
  <si>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</si>
  <si>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</si>
  <si>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</si>
  <si>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</si>
  <si>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</si>
  <si>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</si>
  <si>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</si>
  <si>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</si>
  <si>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</si>
  <si>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</si>
  <si>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</si>
  <si>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</si>
  <si>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 xml:space="preserve"> Величина резервируемой максимальной мощности за 3 квартал 2022 г</t>
  </si>
  <si>
    <t>Данные об усредненной за квартал величине резервируемой максимальной мощности за 3 кв. 2022г по уровню напряжения</t>
  </si>
  <si>
    <t>Резервируемая мощность,   на 01.07.22</t>
  </si>
  <si>
    <t>Резервируемая мощность,   на 01.08.22</t>
  </si>
  <si>
    <t>Резервируемая мощность,   на 01.09.22</t>
  </si>
  <si>
    <t xml:space="preserve">Средняя резервируемая мощность, за 3 кв 2022г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</si>
</sst>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zoomScalePageLayoutView="0" workbookViewId="0" topLeftCell="A1">
      <selection activeCell="L19" sqref="L19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50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6" spans="1:9" ht="11.25" customHeight="1">
      <c r="A6" s="52" t="s">
        <v>0</v>
      </c>
      <c r="B6" s="53"/>
      <c r="C6" s="54"/>
      <c r="D6" s="37" t="s">
        <v>1</v>
      </c>
      <c r="E6" s="37" t="s">
        <v>6</v>
      </c>
      <c r="F6" s="37" t="s">
        <v>32</v>
      </c>
      <c r="G6" s="37" t="s">
        <v>33</v>
      </c>
      <c r="H6" s="37" t="s">
        <v>34</v>
      </c>
      <c r="I6" s="37" t="s">
        <v>35</v>
      </c>
    </row>
    <row r="7" spans="1:18" ht="43.5" customHeight="1">
      <c r="A7" s="55"/>
      <c r="B7" s="56"/>
      <c r="C7" s="57"/>
      <c r="D7" s="38"/>
      <c r="E7" s="38"/>
      <c r="F7" s="38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42"/>
      <c r="B8" s="42"/>
      <c r="C8" s="42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3" t="s">
        <v>7</v>
      </c>
      <c r="B9" s="44"/>
      <c r="C9" s="44"/>
      <c r="D9" s="2" t="s">
        <v>4</v>
      </c>
      <c r="E9" s="16">
        <v>1400</v>
      </c>
      <c r="F9" s="16">
        <f>E9-Лист1!D2</f>
        <v>943</v>
      </c>
      <c r="G9" s="16">
        <f>E9-Лист1!E2</f>
        <v>969</v>
      </c>
      <c r="H9" s="27">
        <f>E9-Лист1!F2</f>
        <v>944.6153846153845</v>
      </c>
      <c r="I9" s="3">
        <f>(F9+G9+H9)/3</f>
        <v>952.2051282051283</v>
      </c>
      <c r="N9" s="1"/>
      <c r="O9" s="1"/>
      <c r="P9" s="1"/>
      <c r="Q9" s="1"/>
      <c r="R9" s="1"/>
    </row>
    <row r="10" spans="1:18" ht="11.25" customHeight="1">
      <c r="A10" s="40" t="s">
        <v>15</v>
      </c>
      <c r="B10" s="41"/>
      <c r="C10" s="41"/>
      <c r="D10" s="2" t="s">
        <v>4</v>
      </c>
      <c r="E10" s="16">
        <v>1030</v>
      </c>
      <c r="F10" s="16">
        <f>E10-Лист1!D3</f>
        <v>995</v>
      </c>
      <c r="G10" s="16">
        <f>E10-Лист1!E3</f>
        <v>999</v>
      </c>
      <c r="H10" s="27">
        <f>E10-Лист1!F3</f>
        <v>996.1538461538462</v>
      </c>
      <c r="I10" s="3">
        <f aca="true" t="shared" si="0" ref="I10:I23">(F10+G10+H10)/3</f>
        <v>996.7179487179487</v>
      </c>
      <c r="N10" s="4"/>
      <c r="O10" s="5"/>
      <c r="P10" s="5"/>
      <c r="Q10" s="5"/>
      <c r="R10" s="5"/>
    </row>
    <row r="11" spans="1:18" ht="11.25" customHeight="1">
      <c r="A11" s="40" t="s">
        <v>8</v>
      </c>
      <c r="B11" s="41"/>
      <c r="C11" s="41"/>
      <c r="D11" s="2" t="s">
        <v>4</v>
      </c>
      <c r="E11" s="16">
        <v>940</v>
      </c>
      <c r="F11" s="16">
        <f>E11-Лист1!D4</f>
        <v>940</v>
      </c>
      <c r="G11" s="16">
        <f>E11-Лист1!E4</f>
        <v>940</v>
      </c>
      <c r="H11" s="27">
        <f>E11-Лист1!F4</f>
        <v>940</v>
      </c>
      <c r="I11" s="3">
        <f t="shared" si="0"/>
        <v>940</v>
      </c>
      <c r="N11" s="4"/>
      <c r="O11" s="5"/>
      <c r="P11" s="5"/>
      <c r="Q11" s="5"/>
      <c r="R11" s="5"/>
    </row>
    <row r="12" spans="1:9" ht="11.25" customHeight="1">
      <c r="A12" s="40" t="s">
        <v>16</v>
      </c>
      <c r="B12" s="41"/>
      <c r="C12" s="41"/>
      <c r="D12" s="2" t="s">
        <v>4</v>
      </c>
      <c r="E12" s="16">
        <v>1195</v>
      </c>
      <c r="F12" s="16">
        <f>E12-Лист1!D5</f>
        <v>1116</v>
      </c>
      <c r="G12" s="16">
        <f>E12-Лист1!E5</f>
        <v>1115</v>
      </c>
      <c r="H12" s="27">
        <f>E12-Лист1!F5</f>
        <v>1113.4615384615386</v>
      </c>
      <c r="I12" s="3">
        <f t="shared" si="0"/>
        <v>1114.820512820513</v>
      </c>
    </row>
    <row r="13" spans="1:9" ht="11.25" customHeight="1">
      <c r="A13" s="40" t="s">
        <v>9</v>
      </c>
      <c r="B13" s="41"/>
      <c r="C13" s="41"/>
      <c r="D13" s="2" t="s">
        <v>4</v>
      </c>
      <c r="E13" s="16">
        <v>3232</v>
      </c>
      <c r="F13" s="16">
        <f>E13-Лист1!D6</f>
        <v>2976</v>
      </c>
      <c r="G13" s="16">
        <f>E13-Лист1!E6</f>
        <v>2949</v>
      </c>
      <c r="H13" s="27">
        <f>E13-Лист1!F6</f>
        <v>2955.5897435897436</v>
      </c>
      <c r="I13" s="3">
        <f t="shared" si="0"/>
        <v>2960.1965811965815</v>
      </c>
    </row>
    <row r="14" spans="1:9" ht="11.25" customHeight="1">
      <c r="A14" s="40" t="s">
        <v>29</v>
      </c>
      <c r="B14" s="41"/>
      <c r="C14" s="41"/>
      <c r="D14" s="2" t="s">
        <v>5</v>
      </c>
      <c r="E14" s="16">
        <v>10000</v>
      </c>
      <c r="F14" s="16">
        <f>E14-Лист1!D7</f>
        <v>9533</v>
      </c>
      <c r="G14" s="16">
        <f>E14-Лист1!E7</f>
        <v>9576</v>
      </c>
      <c r="H14" s="27">
        <f>E14-Лист1!F7</f>
        <v>9543.076923076924</v>
      </c>
      <c r="I14" s="3">
        <f t="shared" si="0"/>
        <v>9550.692307692307</v>
      </c>
    </row>
    <row r="15" spans="1:12" ht="11.25" customHeight="1">
      <c r="A15" s="40" t="s">
        <v>20</v>
      </c>
      <c r="B15" s="41"/>
      <c r="C15" s="41"/>
      <c r="D15" s="7" t="s">
        <v>4</v>
      </c>
      <c r="E15" s="28">
        <v>910</v>
      </c>
      <c r="F15" s="32">
        <f>E15-Лист1!D8</f>
        <v>698</v>
      </c>
      <c r="G15" s="32">
        <f>E15-Лист1!E8</f>
        <v>680</v>
      </c>
      <c r="H15" s="33">
        <f>E15-Лист1!F8</f>
        <v>683.3333333333333</v>
      </c>
      <c r="I15" s="3">
        <f t="shared" si="0"/>
        <v>687.111111111111</v>
      </c>
      <c r="J15" s="6"/>
      <c r="K15" s="6"/>
      <c r="L15" s="6"/>
    </row>
    <row r="16" spans="1:12" s="8" customFormat="1" ht="11.25" customHeight="1">
      <c r="A16" s="40" t="s">
        <v>17</v>
      </c>
      <c r="B16" s="41"/>
      <c r="C16" s="41"/>
      <c r="D16" s="7" t="s">
        <v>4</v>
      </c>
      <c r="E16" s="28">
        <v>810</v>
      </c>
      <c r="F16" s="32">
        <f>E16-Лист1!D9</f>
        <v>800</v>
      </c>
      <c r="G16" s="32">
        <f>E16-Лист1!E9</f>
        <v>800</v>
      </c>
      <c r="H16" s="33">
        <f>E16-Лист1!F9</f>
        <v>799.7435897435897</v>
      </c>
      <c r="I16" s="3">
        <f t="shared" si="0"/>
        <v>799.9145299145299</v>
      </c>
      <c r="J16" s="6"/>
      <c r="K16" s="6"/>
      <c r="L16" s="6"/>
    </row>
    <row r="17" spans="1:9" s="8" customFormat="1" ht="11.25" customHeight="1">
      <c r="A17" s="40" t="s">
        <v>10</v>
      </c>
      <c r="B17" s="41"/>
      <c r="C17" s="41"/>
      <c r="D17" s="7" t="s">
        <v>4</v>
      </c>
      <c r="E17" s="28">
        <v>800</v>
      </c>
      <c r="F17" s="32">
        <f>E17-Лист1!D10</f>
        <v>768</v>
      </c>
      <c r="G17" s="32">
        <f>E17-Лист1!E10</f>
        <v>771</v>
      </c>
      <c r="H17" s="33">
        <f>E17-Лист1!F10</f>
        <v>768.7179487179487</v>
      </c>
      <c r="I17" s="3">
        <f t="shared" si="0"/>
        <v>769.2393162393163</v>
      </c>
    </row>
    <row r="18" spans="1:9" s="8" customFormat="1" ht="11.25" customHeight="1">
      <c r="A18" s="45" t="s">
        <v>11</v>
      </c>
      <c r="B18" s="46"/>
      <c r="C18" s="46"/>
      <c r="D18" s="7" t="s">
        <v>4</v>
      </c>
      <c r="E18" s="28">
        <v>1030</v>
      </c>
      <c r="F18" s="32">
        <f>E18-Лист1!D11</f>
        <v>1014</v>
      </c>
      <c r="G18" s="32">
        <f>E18-Лист1!E11</f>
        <v>1021</v>
      </c>
      <c r="H18" s="33">
        <f>E18-Лист1!F11</f>
        <v>1017.1794871794872</v>
      </c>
      <c r="I18" s="3">
        <f t="shared" si="0"/>
        <v>1017.3931623931625</v>
      </c>
    </row>
    <row r="19" spans="1:9" s="8" customFormat="1" ht="11.25" customHeight="1">
      <c r="A19" s="45" t="s">
        <v>13</v>
      </c>
      <c r="B19" s="46"/>
      <c r="C19" s="46"/>
      <c r="D19" s="2" t="s">
        <v>4</v>
      </c>
      <c r="E19" s="28">
        <v>1200</v>
      </c>
      <c r="F19" s="32">
        <f>E19-Лист1!D12</f>
        <v>797</v>
      </c>
      <c r="G19" s="32">
        <f>E19-Лист1!E12</f>
        <v>871</v>
      </c>
      <c r="H19" s="33">
        <f>E19-Лист1!F12</f>
        <v>824.6153846153845</v>
      </c>
      <c r="I19" s="3">
        <f t="shared" si="0"/>
        <v>830.8717948717949</v>
      </c>
    </row>
    <row r="20" spans="1:9" s="8" customFormat="1" ht="11.25" customHeight="1">
      <c r="A20" s="43" t="s">
        <v>12</v>
      </c>
      <c r="B20" s="44"/>
      <c r="C20" s="44"/>
      <c r="D20" s="2" t="s">
        <v>4</v>
      </c>
      <c r="E20" s="16">
        <v>800</v>
      </c>
      <c r="F20" s="32">
        <f>E20-Лист1!D13</f>
        <v>762</v>
      </c>
      <c r="G20" s="32">
        <f>E20-Лист1!E13</f>
        <v>761</v>
      </c>
      <c r="H20" s="33">
        <f>E20-Лист1!F13</f>
        <v>760.5128205128206</v>
      </c>
      <c r="I20" s="3">
        <f t="shared" si="0"/>
        <v>761.1709401709401</v>
      </c>
    </row>
    <row r="21" spans="1:9" s="8" customFormat="1" ht="11.25" customHeight="1">
      <c r="A21" s="45" t="s">
        <v>27</v>
      </c>
      <c r="B21" s="46"/>
      <c r="C21" s="47"/>
      <c r="D21" s="2" t="s">
        <v>4</v>
      </c>
      <c r="E21" s="16">
        <v>848.2</v>
      </c>
      <c r="F21" s="32">
        <f>E21-Лист1!D14</f>
        <v>662.2</v>
      </c>
      <c r="G21" s="32">
        <f>E21-Лист1!E14</f>
        <v>670.2</v>
      </c>
      <c r="H21" s="33">
        <f>E21-Лист1!F14</f>
        <v>661.5333333333334</v>
      </c>
      <c r="I21" s="3">
        <f t="shared" si="0"/>
        <v>664.6444444444445</v>
      </c>
    </row>
    <row r="22" spans="1:9" s="8" customFormat="1" ht="11.25" customHeight="1">
      <c r="A22" s="45" t="s">
        <v>18</v>
      </c>
      <c r="B22" s="46"/>
      <c r="C22" s="46"/>
      <c r="D22" s="7" t="s">
        <v>4</v>
      </c>
      <c r="E22" s="28">
        <v>2560</v>
      </c>
      <c r="F22" s="32">
        <f>E22-Лист1!D15</f>
        <v>2209</v>
      </c>
      <c r="G22" s="32">
        <f>E22-Лист1!E15</f>
        <v>2199</v>
      </c>
      <c r="H22" s="33">
        <f>E22-Лист1!F15</f>
        <v>2194.871794871795</v>
      </c>
      <c r="I22" s="3">
        <f t="shared" si="0"/>
        <v>2200.957264957265</v>
      </c>
    </row>
    <row r="23" spans="1:16" s="8" customFormat="1" ht="11.25" customHeight="1">
      <c r="A23" s="34" t="s">
        <v>21</v>
      </c>
      <c r="B23" s="35"/>
      <c r="C23" s="36"/>
      <c r="D23" s="9" t="s">
        <v>4</v>
      </c>
      <c r="E23" s="29">
        <v>2836</v>
      </c>
      <c r="F23" s="32">
        <f>E23-Лист1!D16</f>
        <v>2512</v>
      </c>
      <c r="G23" s="32">
        <f>E23-Лист1!E16</f>
        <v>2558</v>
      </c>
      <c r="H23" s="33">
        <f>E23-Лист1!F16</f>
        <v>2527.2820512820513</v>
      </c>
      <c r="I23" s="3">
        <f t="shared" si="0"/>
        <v>2532.42735042735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4" t="s">
        <v>19</v>
      </c>
      <c r="B24" s="35"/>
      <c r="C24" s="36"/>
      <c r="D24" s="9" t="s">
        <v>4</v>
      </c>
      <c r="E24" s="29">
        <v>1230</v>
      </c>
      <c r="F24" s="16">
        <f>E24-Лист1!D17</f>
        <v>987</v>
      </c>
      <c r="G24" s="16">
        <f>E24-Лист1!E17</f>
        <v>1021</v>
      </c>
      <c r="H24" s="27">
        <f>E24-Лист1!F17</f>
        <v>998.2051282051282</v>
      </c>
      <c r="I24" s="23">
        <f aca="true" t="shared" si="1" ref="I24:I31">(F24+G24+H24)/3</f>
        <v>1002.068376068376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34" t="s">
        <v>14</v>
      </c>
      <c r="B25" s="35"/>
      <c r="C25" s="36"/>
      <c r="D25" s="9" t="s">
        <v>4</v>
      </c>
      <c r="E25" s="29">
        <v>1630</v>
      </c>
      <c r="F25" s="16">
        <f>E25-Лист1!D18</f>
        <v>1476</v>
      </c>
      <c r="G25" s="16">
        <f>E25-Лист1!E18</f>
        <v>1471</v>
      </c>
      <c r="H25" s="27">
        <f>E25-Лист1!F18</f>
        <v>1469.4871794871794</v>
      </c>
      <c r="I25" s="23">
        <f t="shared" si="1"/>
        <v>1472.1623931623933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34" t="s">
        <v>22</v>
      </c>
      <c r="B26" s="35"/>
      <c r="C26" s="36"/>
      <c r="D26" s="9" t="s">
        <v>4</v>
      </c>
      <c r="E26" s="29">
        <v>1000</v>
      </c>
      <c r="F26" s="16">
        <f>E26-Лист1!D19</f>
        <v>952</v>
      </c>
      <c r="G26" s="16">
        <f>E26-Лист1!E19</f>
        <v>952</v>
      </c>
      <c r="H26" s="27">
        <f>E26-Лист1!F19</f>
        <v>950.7692307692307</v>
      </c>
      <c r="I26" s="23">
        <f t="shared" si="1"/>
        <v>951.5897435897435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34" t="s">
        <v>23</v>
      </c>
      <c r="B27" s="35"/>
      <c r="C27" s="36"/>
      <c r="D27" s="9" t="s">
        <v>4</v>
      </c>
      <c r="E27" s="29">
        <v>29532</v>
      </c>
      <c r="F27" s="16">
        <f>E27-Лист1!D20</f>
        <v>28898</v>
      </c>
      <c r="G27" s="16">
        <f>E27-Лист1!E20</f>
        <v>28831</v>
      </c>
      <c r="H27" s="27">
        <f>E27-Лист1!F20</f>
        <v>28847.384615384617</v>
      </c>
      <c r="I27" s="23">
        <f t="shared" si="1"/>
        <v>28858.794871794875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34" t="s">
        <v>24</v>
      </c>
      <c r="B28" s="35"/>
      <c r="C28" s="36"/>
      <c r="D28" s="9" t="s">
        <v>4</v>
      </c>
      <c r="E28" s="29">
        <v>14240</v>
      </c>
      <c r="F28" s="16">
        <f>E28-Лист1!D21</f>
        <v>14119</v>
      </c>
      <c r="G28" s="16">
        <f>E28-Лист1!E21</f>
        <v>14128</v>
      </c>
      <c r="H28" s="27">
        <f>E28-Лист1!F21</f>
        <v>14120.51282051282</v>
      </c>
      <c r="I28" s="23">
        <f t="shared" si="1"/>
        <v>14122.504273504273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34" t="s">
        <v>25</v>
      </c>
      <c r="B29" s="35"/>
      <c r="C29" s="36"/>
      <c r="D29" s="9" t="s">
        <v>4</v>
      </c>
      <c r="E29" s="29">
        <v>3300</v>
      </c>
      <c r="F29" s="16">
        <f>E29-Лист1!D22</f>
        <v>2974</v>
      </c>
      <c r="G29" s="16">
        <f>E29-Лист1!E22</f>
        <v>2954</v>
      </c>
      <c r="H29" s="27">
        <f>E29-Лист1!F22</f>
        <v>2955.3846153846152</v>
      </c>
      <c r="I29" s="23">
        <f t="shared" si="1"/>
        <v>2961.128205128205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34" t="s">
        <v>26</v>
      </c>
      <c r="B30" s="35"/>
      <c r="C30" s="36"/>
      <c r="D30" s="9" t="s">
        <v>2</v>
      </c>
      <c r="E30" s="29">
        <v>2545</v>
      </c>
      <c r="F30" s="16">
        <f>E30-Лист1!D23</f>
        <v>569</v>
      </c>
      <c r="G30" s="16">
        <f>E30-Лист1!E23</f>
        <v>803</v>
      </c>
      <c r="H30" s="27">
        <f>E30-Лист1!F23</f>
        <v>638.3333333333333</v>
      </c>
      <c r="I30" s="23">
        <f t="shared" si="1"/>
        <v>670.1111111111111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34" t="s">
        <v>28</v>
      </c>
      <c r="B31" s="35"/>
      <c r="C31" s="36"/>
      <c r="D31" s="7" t="s">
        <v>4</v>
      </c>
      <c r="E31" s="29">
        <v>1000</v>
      </c>
      <c r="F31" s="16">
        <f>E31-Лист1!D24</f>
        <v>1000</v>
      </c>
      <c r="G31" s="16">
        <f>E31-Лист1!E24</f>
        <v>1000</v>
      </c>
      <c r="H31" s="27">
        <f>E31-Лист1!F24</f>
        <v>1000</v>
      </c>
      <c r="I31" s="23">
        <f t="shared" si="1"/>
        <v>1000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9" t="s">
        <v>31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3:18" s="8" customFormat="1" ht="18">
      <c r="C33" s="1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37" t="s">
        <v>1</v>
      </c>
      <c r="E35" s="19"/>
      <c r="F35" s="37" t="str">
        <f>F6</f>
        <v>Резервируемая мощность,   на 01.07.22</v>
      </c>
      <c r="G35" s="37" t="str">
        <f>G6</f>
        <v>Резервируемая мощность,   на 01.08.22</v>
      </c>
      <c r="H35" s="37" t="str">
        <f>H6</f>
        <v>Резервируемая мощность,   на 01.09.22</v>
      </c>
      <c r="I35" s="37" t="str">
        <f>I6</f>
        <v>Средняя резервируемая мощность, за 3 кв 2022г   </v>
      </c>
    </row>
    <row r="36" spans="3:9" s="8" customFormat="1" ht="43.5" customHeight="1">
      <c r="C36" s="14"/>
      <c r="D36" s="38"/>
      <c r="E36" s="20"/>
      <c r="F36" s="38"/>
      <c r="G36" s="39"/>
      <c r="H36" s="39"/>
      <c r="I36" s="39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67598.2</v>
      </c>
      <c r="G38" s="3">
        <f>SUM(G9:G13,G15:G29)+G31</f>
        <v>67660.2</v>
      </c>
      <c r="H38" s="3">
        <f>SUM(H9:H13,H15:H29)+H31</f>
        <v>67529.35384615384</v>
      </c>
      <c r="I38" s="3">
        <f>SUM(I9:I13,I15:I29)+I31</f>
        <v>67595.91794871795</v>
      </c>
    </row>
    <row r="39" spans="4:9" ht="11.25">
      <c r="D39" s="16" t="s">
        <v>2</v>
      </c>
      <c r="E39" s="16"/>
      <c r="F39" s="3">
        <f>F30</f>
        <v>569</v>
      </c>
      <c r="G39" s="3">
        <f>G30</f>
        <v>803</v>
      </c>
      <c r="H39" s="3">
        <f>H30</f>
        <v>638.3333333333333</v>
      </c>
      <c r="I39" s="3">
        <f>I30</f>
        <v>670.1111111111111</v>
      </c>
    </row>
    <row r="40" spans="4:9" ht="11.25">
      <c r="D40" s="16" t="s">
        <v>5</v>
      </c>
      <c r="E40" s="16"/>
      <c r="F40" s="3">
        <f>F14</f>
        <v>9533</v>
      </c>
      <c r="G40" s="3">
        <f>G14</f>
        <v>9576</v>
      </c>
      <c r="H40" s="3">
        <f>H14</f>
        <v>9543.076923076924</v>
      </c>
      <c r="I40" s="3">
        <f>I14</f>
        <v>9550.692307692307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3:R4"/>
    <mergeCell ref="A6:C7"/>
    <mergeCell ref="D6:D7"/>
    <mergeCell ref="I6:I7"/>
    <mergeCell ref="F6:F7"/>
    <mergeCell ref="A17:C17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20:C20"/>
    <mergeCell ref="A13:C13"/>
    <mergeCell ref="E6:E7"/>
    <mergeCell ref="P24:P25"/>
    <mergeCell ref="G6:G7"/>
    <mergeCell ref="H6:H7"/>
    <mergeCell ref="A11:C11"/>
    <mergeCell ref="A14:C14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8:C28"/>
    <mergeCell ref="A29:C29"/>
    <mergeCell ref="A30:C30"/>
    <mergeCell ref="A31:C31"/>
    <mergeCell ref="D35:D36"/>
    <mergeCell ref="F35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D41" sqref="D41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9"/>
      <c r="B1" s="42"/>
      <c r="C1" s="42"/>
      <c r="D1">
        <v>1</v>
      </c>
      <c r="E1">
        <v>2</v>
      </c>
      <c r="F1">
        <v>3</v>
      </c>
    </row>
    <row r="2" spans="1:13" ht="11.25" customHeight="1">
      <c r="A2" s="43" t="s">
        <v>7</v>
      </c>
      <c r="B2" s="44"/>
      <c r="C2" s="44"/>
      <c r="D2" s="25">
        <v>457</v>
      </c>
      <c r="E2" s="25">
        <v>431</v>
      </c>
      <c r="F2" s="24">
        <f>(D2+E2)/1.95</f>
        <v>455.3846153846154</v>
      </c>
      <c r="J2" s="22"/>
      <c r="K2" s="22"/>
      <c r="L2" s="8"/>
      <c r="M2" s="8"/>
    </row>
    <row r="3" spans="1:13" ht="11.25" customHeight="1">
      <c r="A3" s="40" t="s">
        <v>15</v>
      </c>
      <c r="B3" s="41"/>
      <c r="C3" s="41"/>
      <c r="D3" s="25">
        <v>35</v>
      </c>
      <c r="E3" s="25">
        <v>31</v>
      </c>
      <c r="F3" s="24">
        <f aca="true" t="shared" si="0" ref="F3:F24">(D3+E3)/1.95</f>
        <v>33.84615384615385</v>
      </c>
      <c r="J3" s="22"/>
      <c r="K3" s="22"/>
      <c r="L3" s="8"/>
      <c r="M3" s="8"/>
    </row>
    <row r="4" spans="1:13" ht="11.25" customHeight="1">
      <c r="A4" s="40" t="s">
        <v>8</v>
      </c>
      <c r="B4" s="41"/>
      <c r="C4" s="41"/>
      <c r="D4" s="25">
        <v>0</v>
      </c>
      <c r="E4" s="25">
        <v>0</v>
      </c>
      <c r="F4" s="24">
        <f t="shared" si="0"/>
        <v>0</v>
      </c>
      <c r="J4" s="22"/>
      <c r="K4" s="22"/>
      <c r="L4" s="8"/>
      <c r="M4" s="8"/>
    </row>
    <row r="5" spans="1:13" ht="11.25" customHeight="1">
      <c r="A5" s="40" t="s">
        <v>16</v>
      </c>
      <c r="B5" s="41"/>
      <c r="C5" s="41"/>
      <c r="D5" s="25">
        <v>79</v>
      </c>
      <c r="E5" s="25">
        <v>80</v>
      </c>
      <c r="F5" s="24">
        <f t="shared" si="0"/>
        <v>81.53846153846155</v>
      </c>
      <c r="G5" s="30"/>
      <c r="J5" s="22"/>
      <c r="K5" s="22"/>
      <c r="L5" s="8"/>
      <c r="M5" s="8"/>
    </row>
    <row r="6" spans="1:13" ht="11.25" customHeight="1">
      <c r="A6" s="40" t="s">
        <v>9</v>
      </c>
      <c r="B6" s="41"/>
      <c r="C6" s="41"/>
      <c r="D6" s="25">
        <v>256</v>
      </c>
      <c r="E6" s="25">
        <v>283</v>
      </c>
      <c r="F6" s="24">
        <f t="shared" si="0"/>
        <v>276.4102564102564</v>
      </c>
      <c r="G6" s="30"/>
      <c r="H6" s="8"/>
      <c r="I6" s="8"/>
      <c r="J6" s="22"/>
      <c r="K6" s="22"/>
      <c r="L6" s="8"/>
      <c r="M6" s="8"/>
    </row>
    <row r="7" spans="1:13" ht="11.25" customHeight="1">
      <c r="A7" s="40" t="s">
        <v>29</v>
      </c>
      <c r="B7" s="41"/>
      <c r="C7" s="41"/>
      <c r="D7" s="25">
        <v>467</v>
      </c>
      <c r="E7" s="25">
        <v>424</v>
      </c>
      <c r="F7" s="24">
        <f t="shared" si="0"/>
        <v>456.9230769230769</v>
      </c>
      <c r="G7" s="30"/>
      <c r="H7" s="8"/>
      <c r="I7" s="8"/>
      <c r="J7" s="22"/>
      <c r="K7" s="22"/>
      <c r="L7" s="8"/>
      <c r="M7" s="8"/>
    </row>
    <row r="8" spans="1:13" ht="11.25" customHeight="1">
      <c r="A8" s="40" t="s">
        <v>20</v>
      </c>
      <c r="B8" s="41"/>
      <c r="C8" s="41"/>
      <c r="D8" s="25">
        <v>212</v>
      </c>
      <c r="E8" s="25">
        <v>230</v>
      </c>
      <c r="F8" s="24">
        <f t="shared" si="0"/>
        <v>226.66666666666669</v>
      </c>
      <c r="G8" s="30"/>
      <c r="H8" s="8"/>
      <c r="I8" s="8"/>
      <c r="J8" s="22"/>
      <c r="K8" s="22"/>
      <c r="L8" s="8"/>
      <c r="M8" s="8"/>
    </row>
    <row r="9" spans="1:13" ht="11.25" customHeight="1">
      <c r="A9" s="40" t="s">
        <v>17</v>
      </c>
      <c r="B9" s="41"/>
      <c r="C9" s="41"/>
      <c r="D9" s="25">
        <v>10</v>
      </c>
      <c r="E9" s="25">
        <v>10</v>
      </c>
      <c r="F9" s="24">
        <f t="shared" si="0"/>
        <v>10.256410256410257</v>
      </c>
      <c r="G9" s="30"/>
      <c r="H9" s="8"/>
      <c r="I9" s="8"/>
      <c r="J9" s="22"/>
      <c r="K9" s="22"/>
      <c r="L9" s="8"/>
      <c r="M9" s="8"/>
    </row>
    <row r="10" spans="1:13" ht="11.25" customHeight="1">
      <c r="A10" s="40" t="s">
        <v>10</v>
      </c>
      <c r="B10" s="41"/>
      <c r="C10" s="41"/>
      <c r="D10" s="26">
        <v>32</v>
      </c>
      <c r="E10" s="25">
        <v>29</v>
      </c>
      <c r="F10" s="24">
        <f t="shared" si="0"/>
        <v>31.28205128205128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5" t="s">
        <v>11</v>
      </c>
      <c r="B11" s="46"/>
      <c r="C11" s="46"/>
      <c r="D11" s="25">
        <v>16</v>
      </c>
      <c r="E11" s="25">
        <v>9</v>
      </c>
      <c r="F11" s="24">
        <f t="shared" si="0"/>
        <v>12.820512820512821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5" t="s">
        <v>13</v>
      </c>
      <c r="B12" s="46"/>
      <c r="C12" s="46"/>
      <c r="D12" s="25">
        <v>403</v>
      </c>
      <c r="E12" s="25">
        <v>329</v>
      </c>
      <c r="F12" s="24">
        <f t="shared" si="0"/>
        <v>375.3846153846154</v>
      </c>
      <c r="G12" s="30"/>
      <c r="H12" s="8"/>
      <c r="I12" s="8"/>
      <c r="J12" s="22"/>
      <c r="K12" s="22"/>
      <c r="L12" s="8"/>
      <c r="M12" s="8"/>
    </row>
    <row r="13" spans="1:13" ht="11.25">
      <c r="A13" s="43" t="s">
        <v>12</v>
      </c>
      <c r="B13" s="44"/>
      <c r="C13" s="44"/>
      <c r="D13" s="25">
        <v>38</v>
      </c>
      <c r="E13" s="25">
        <v>39</v>
      </c>
      <c r="F13" s="24">
        <f t="shared" si="0"/>
        <v>39.48717948717949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5" t="s">
        <v>27</v>
      </c>
      <c r="B14" s="46"/>
      <c r="C14" s="46"/>
      <c r="D14" s="25">
        <v>186</v>
      </c>
      <c r="E14" s="25">
        <v>178</v>
      </c>
      <c r="F14" s="24">
        <f t="shared" si="0"/>
        <v>186.66666666666666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5" t="s">
        <v>18</v>
      </c>
      <c r="B15" s="46"/>
      <c r="C15" s="46"/>
      <c r="D15" s="25">
        <v>351</v>
      </c>
      <c r="E15" s="25">
        <v>361</v>
      </c>
      <c r="F15" s="24">
        <f t="shared" si="0"/>
        <v>365.12820512820514</v>
      </c>
      <c r="G15" s="30"/>
      <c r="H15" s="8"/>
      <c r="I15" s="8"/>
      <c r="J15" s="22"/>
      <c r="K15" s="22"/>
      <c r="L15" s="8"/>
      <c r="M15" s="8"/>
    </row>
    <row r="16" spans="1:13" ht="11.25">
      <c r="A16" s="34" t="s">
        <v>21</v>
      </c>
      <c r="B16" s="35"/>
      <c r="C16" s="36"/>
      <c r="D16" s="25">
        <v>324</v>
      </c>
      <c r="E16" s="25">
        <v>278</v>
      </c>
      <c r="F16" s="24">
        <f t="shared" si="0"/>
        <v>308.71794871794873</v>
      </c>
      <c r="G16" s="30"/>
      <c r="H16" s="8"/>
      <c r="I16" s="8"/>
      <c r="J16" s="22"/>
      <c r="K16" s="22"/>
      <c r="L16" s="8"/>
      <c r="M16" s="8"/>
    </row>
    <row r="17" spans="1:13" ht="11.25">
      <c r="A17" s="34" t="s">
        <v>19</v>
      </c>
      <c r="B17" s="35"/>
      <c r="C17" s="36"/>
      <c r="D17" s="25">
        <v>243</v>
      </c>
      <c r="E17" s="25">
        <v>209</v>
      </c>
      <c r="F17" s="24">
        <f t="shared" si="0"/>
        <v>231.7948717948718</v>
      </c>
      <c r="G17" s="30"/>
      <c r="H17" s="8"/>
      <c r="I17" s="8"/>
      <c r="J17" s="22"/>
      <c r="K17" s="22"/>
      <c r="L17" s="8"/>
      <c r="M17" s="8"/>
    </row>
    <row r="18" spans="1:13" ht="11.25">
      <c r="A18" s="34" t="s">
        <v>14</v>
      </c>
      <c r="B18" s="35"/>
      <c r="C18" s="36"/>
      <c r="D18" s="25">
        <v>154</v>
      </c>
      <c r="E18" s="25">
        <v>159</v>
      </c>
      <c r="F18" s="24">
        <f t="shared" si="0"/>
        <v>160.51282051282053</v>
      </c>
      <c r="G18" s="30"/>
      <c r="H18" s="8"/>
      <c r="I18" s="8"/>
      <c r="J18" s="22"/>
      <c r="K18" s="22"/>
      <c r="L18" s="8"/>
      <c r="M18" s="8"/>
    </row>
    <row r="19" spans="1:11" ht="11.25">
      <c r="A19" s="34" t="s">
        <v>22</v>
      </c>
      <c r="B19" s="35"/>
      <c r="C19" s="36"/>
      <c r="D19" s="31">
        <v>48</v>
      </c>
      <c r="E19" s="25">
        <v>48</v>
      </c>
      <c r="F19" s="24">
        <f t="shared" si="0"/>
        <v>49.23076923076923</v>
      </c>
      <c r="G19" s="30"/>
      <c r="J19" s="22"/>
      <c r="K19" s="22"/>
    </row>
    <row r="20" spans="1:11" ht="11.25">
      <c r="A20" s="34" t="s">
        <v>23</v>
      </c>
      <c r="B20" s="35"/>
      <c r="C20" s="36"/>
      <c r="D20" s="31">
        <v>634</v>
      </c>
      <c r="E20" s="25">
        <v>701</v>
      </c>
      <c r="F20" s="24">
        <f t="shared" si="0"/>
        <v>684.6153846153846</v>
      </c>
      <c r="J20" s="22"/>
      <c r="K20" s="22"/>
    </row>
    <row r="21" spans="1:11" ht="11.25">
      <c r="A21" s="34" t="s">
        <v>24</v>
      </c>
      <c r="B21" s="35"/>
      <c r="C21" s="36"/>
      <c r="D21" s="31">
        <v>121</v>
      </c>
      <c r="E21" s="25">
        <v>112</v>
      </c>
      <c r="F21" s="24">
        <f t="shared" si="0"/>
        <v>119.48717948717949</v>
      </c>
      <c r="J21" s="22"/>
      <c r="K21" s="22"/>
    </row>
    <row r="22" spans="1:11" ht="11.25">
      <c r="A22" s="34" t="s">
        <v>25</v>
      </c>
      <c r="B22" s="35"/>
      <c r="C22" s="36"/>
      <c r="D22" s="31">
        <v>326</v>
      </c>
      <c r="E22" s="25">
        <v>346</v>
      </c>
      <c r="F22" s="24">
        <f t="shared" si="0"/>
        <v>344.61538461538464</v>
      </c>
      <c r="J22" s="22"/>
      <c r="K22" s="22"/>
    </row>
    <row r="23" spans="1:11" ht="11.25">
      <c r="A23" s="34" t="s">
        <v>26</v>
      </c>
      <c r="B23" s="35"/>
      <c r="C23" s="36"/>
      <c r="D23" s="26">
        <v>1976</v>
      </c>
      <c r="E23" s="26">
        <v>1742</v>
      </c>
      <c r="F23" s="24">
        <f t="shared" si="0"/>
        <v>1906.6666666666667</v>
      </c>
      <c r="J23" s="22"/>
      <c r="K23" s="22"/>
    </row>
    <row r="24" spans="1:11" ht="11.25">
      <c r="A24" s="58" t="s">
        <v>28</v>
      </c>
      <c r="B24" s="58"/>
      <c r="C24" s="58"/>
      <c r="D24" s="26">
        <v>0</v>
      </c>
      <c r="E24" s="26">
        <v>0</v>
      </c>
      <c r="F24" s="24">
        <f t="shared" si="0"/>
        <v>0</v>
      </c>
      <c r="J24" s="22"/>
      <c r="K24" s="22"/>
    </row>
    <row r="28" ht="11.25" customHeight="1"/>
  </sheetData>
  <sheetProtection/>
  <mergeCells count="24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ES\a.turbanov (WST-K49-007)</cp:lastModifiedBy>
  <dcterms:created xsi:type="dcterms:W3CDTF">2016-06-29T12:51:32Z</dcterms:created>
  <dcterms:modified xsi:type="dcterms:W3CDTF">2022-09-26T13:02:57Z</dcterms:modified>
  <cp:category/>
  <cp:version/>
  <cp:contentType/>
  <cp:contentStatus/>
</cp:coreProperties>
</file>