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6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<sst xmlns="http://schemas.openxmlformats.org/spreadsheetml/2006/main" count="325" uniqueCount="125">
  <si>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</si>
  <si>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</si>
  <si>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</si>
  <si>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</si>
  <si>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</si>
  <si>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</si>
  <si>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</si>
  <si>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</si>
  <si>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</si>
  <si>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</si>
  <si>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</si>
  <si>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</si>
  <si>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</si>
  <si>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</si>
  <si>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</si>
  <si>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</si>
  <si>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</si>
  <si>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</si>
  <si>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</si>
  <si>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</si>
  <si>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</si>
  <si>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</si>
  <si>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</si>
  <si>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</si>
  <si>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</si>
  <si>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</si>
  <si>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</si>
  <si>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</si>
  <si>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</si>
  <si>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</si>
  <si>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</si>
  <si>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</si>
  <si>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</si>
  <si>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</si>
  <si>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</si>
  <si>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</si>
  <si>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</si>
  <si>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</si>
  <si>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</si>
  <si>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</si>
  <si>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</si>
  <si>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</si>
  <si>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</si>
  <si>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</si>
  <si>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</si>
  <si>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</si>
  <si>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</si>
  <si>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</si>
  <si>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</si>
  <si>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</si>
  <si>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</si>
  <si>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</si>
  <si>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</si>
  <si>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</si>
  <si>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</si>
  <si>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</si>
  <si>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</si>
  <si>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</si>
  <si>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</si>
  <si>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</si>
  <si>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</si>
  <si>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</si>
  <si>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</si>
  <si>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</si>
  <si>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</si>
  <si>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</si>
  <si>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</si>
  <si>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</si>
  <si>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</si>
  <si>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</si>
  <si>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</si>
  <si>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</si>
  <si>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</si>
  <si>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</si>
  <si>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</si>
  <si>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</si>
  <si>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</si>
  <si>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</si>
  <si>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</si>
  <si>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</si>
  <si>
    <t>временное электроснабжение на период строительства индивидуального жилого дома в районе ул. Рабочей, кадастровый номер участка 10:01:0050159:111. Постоянные ТУ-67-В от 12.10.2015г. На 15 кВт</t>
  </si>
  <si>
    <t>индивидуальный жилой дом в районе ул. Лиственной, кадастровый номер участка 10:01:0160104:114</t>
  </si>
  <si>
    <t>временное электроснабжение на период строительства Петрозаводского президентского кадетского училища, Республика Карелия, г. Петрозаводск, территория в/г №6, кадастровый номер участка 10:01:0140164:480. Постоянные ТУ-62-В от 21.12.2016г.</t>
  </si>
  <si>
    <t>временное электроснабжение передвижных установок на период строительства торгового центра "Леруа Мерлен" на пересечении ул. Университетской и пр. Лесного, кадастровый номер участка 10:01:0100119:6</t>
  </si>
  <si>
    <t>индивидуальный жилой дом по Карьерному пр., 1В, кадастровый номер участка 10:01:0170101:349</t>
  </si>
  <si>
    <t>дополнительная мощность на магазин в помещении (общей площадью 429,6 кв.м) по ул. Гвардейской, 27. Ранее присоединенная мощность 20 кВт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</si>
  <si>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10:01:050165:58. Постоянные ТУ-277-Н от 17.11.2015</t>
  </si>
  <si>
    <t>временное электроснабжение на период строительства индивидуального жилого дома в районе ул. Серафимовича, кадастровый номер участка 10:01:0140115:53. Постоянные ТУ-117-Н от 30.08.2016г.</t>
  </si>
  <si>
    <t>8-квартирный жилой дом в районе ул. Университетской, кадастровые номера участков 10:01:0120101:582</t>
  </si>
  <si>
    <t>нежилое помещение (площадь 27.6 кв.м), этаж 01, по ул. Генерала Фролова, д. 13, помещения №1</t>
  </si>
  <si>
    <t>временное электроснабжение передвижных установок на период строительства храма в районе пересечения ул. Ровио и Торнева, кадастровый номер участка 10:01:140171:34</t>
  </si>
  <si>
    <t>личное подсобное хозяйство в п. Устье, ул. Заречная, кадастровый номер участка 10:22:0010209:10</t>
  </si>
  <si>
    <t>индивидуальный жилой дом в районе ул. Сулажгорского кирпичного завода, участок №62, кадастровый номер 10:01:0220117:94</t>
  </si>
  <si>
    <t>индивидуальный жилой дом в районе пр. Энергетиков, кадастровый номер участка 10:01:0050165:36</t>
  </si>
  <si>
    <t>дополнительная мощность на индивидуальный жилой дом по пер. Щербакова, д. 4, кадастровый номер участка 10:01:0140150:2</t>
  </si>
  <si>
    <t>дополнительная мощность на жилой дом по ул. Рабочей, 24, кадастровый номер участка 10:01:0050168:4</t>
  </si>
  <si>
    <t>индивидуальный жилой дом в районе д. №43 по ул. Сулажгорского кирпичного завода, кадастровый номер участка 10:01:0220102:14</t>
  </si>
  <si>
    <t>индивидуальный жилой дом в районе ул. Сулажгорского кирпичного завода, кадастровый номер участка 10:01:0220120:19</t>
  </si>
  <si>
    <t>6 месяцев</t>
  </si>
  <si>
    <t xml:space="preserve">индивидуальный жилой дом в районе ул. Революционной, кадастровый номер участка 10:01:0050139:28 </t>
  </si>
  <si>
    <t>изменение точки присоединения в связи с увеличением мощности на реконструкцию автомойки под сервис по пр. Карельскому, кадастровый номер участка 10:01:0160102:57</t>
  </si>
  <si>
    <t>Данные по тех. присоединениям за апрель 2017г.</t>
  </si>
  <si>
    <t>склады III-IV классов безопасности в районе ул. Беломорской, кадастровый номер участка 10:01:0200133:229</t>
  </si>
  <si>
    <t>изменение категории электроснабжения с третьей на вторую с изменением мощности административного здания по ул. Балтийской, 22-а. Ранее присоединенная мощность 60 кВт с ТП-55 (третья категория)</t>
  </si>
  <si>
    <t>изменение точки присоединения в связи с увеличением мощности на жилой дом по пер. Полевому, 8а</t>
  </si>
  <si>
    <t>изменение точки присоединения в связи с увеличением мощности на индивидуальный жилой дом по ул. Олонецкой, 61, кадастровый номер участка 10:01:0110129:25</t>
  </si>
  <si>
    <t>православный храм в районе пересечения ул. Ровио и Торнева, кадастровый номер участка 10:01:140171:34</t>
  </si>
  <si>
    <t>гостевой паркинг в районе д. №3 по ул. Архипова, кадастровый номер участка 10:01:0100116:42</t>
  </si>
  <si>
    <t>индивидуальный жилой дом в районе ул. Рабочей, кадастровый номер участка 10:01:0050159:112</t>
  </si>
  <si>
    <t>индивидуальный жилой дом в жилом районе Кукковка-III, кадастровый номер участка 10:01:0160104:549</t>
  </si>
  <si>
    <t>временное электроснабжение на период строительства ИЖД в районе пр. Энергетиков, кадастровый номер участка 10:01:0050165:61. Постоянные ТУ-62-В от 06.10.2015г. На 15 кВт</t>
  </si>
  <si>
    <t>индивидуальный жилой дом в районе пр. Энергетиков, кадастровый номер участка 10:01:0050165:27</t>
  </si>
  <si>
    <t>индивидуальный жилой дом в районе ул. Борнаволокской, кадастровый номер участка 10:01:0050165:50</t>
  </si>
  <si>
    <t>временный объект торговли хлебной продукцией и кондитерскими изделиями в районе ул. Кемской, 3</t>
  </si>
  <si>
    <t>дополнительная мощность на индивидуальный жилой дом по ул. Дачной, 14, кадастровый номер участка 10:01:0050141:124. Ранее выданные ТУ-1088-Н от 01.11.2001г. На 9 кВт</t>
  </si>
  <si>
    <t>многоэтажный жилой дом по ул. Островского (на месте жилых домов 3,5,7)</t>
  </si>
  <si>
    <t>индивидуальный жилой дом в районе ул. Борнаволокской, кадастровый номер участка 10:01:0050165:98</t>
  </si>
  <si>
    <t>индивидуальный жилой дом в районе ул. Мебельной, кадастровый номер участка 10:01:0050139:37</t>
  </si>
  <si>
    <t>индивидуальный жилой дом в районе ул. Сулажгорского кирпичного завода, кадастровый номер участка 10:01:0220116:101</t>
  </si>
  <si>
    <t>гостиница по ул. Онежской Флотилии, 9а, кадастровый номер участка 10:01:0150104:158</t>
  </si>
  <si>
    <t>индивидуальный жилой дом в  ТИЗ "Усадьба", кадастровый номер участка 10:01:0160104:585</t>
  </si>
  <si>
    <t>дополнительная мощность на индивидуальный жилой дом по ул. Жасминовой, 5б, кадастровый номер участка 10:01:0120119:73</t>
  </si>
  <si>
    <t>временное электроснабжение на период строительства индивидуального жилого дома в районе ул. Кольцевой, кадастровый номер участка 10:01:0050165:67</t>
  </si>
  <si>
    <t>временное электроснабжение на период строительства индивидуального жилого дома в ТИЗ "Усадьба", в районе ул. Тенистой, кадастровый номер участка 10:01:0160104:213</t>
  </si>
  <si>
    <t>жилой дом в районе пр. Юхновского, кадастровый номер участка 10:01:0050165:90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</si>
</sst>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7" t="s">
        <v>38</v>
      </c>
      <c r="B2" s="77"/>
      <c r="C2" s="77"/>
      <c r="D2" s="77"/>
      <c r="E2" s="77"/>
      <c r="F2" s="77"/>
      <c r="G2" s="77"/>
    </row>
    <row r="3" spans="1:7" ht="12.75">
      <c r="A3" s="78" t="s">
        <v>4</v>
      </c>
      <c r="B3" s="79" t="s">
        <v>0</v>
      </c>
      <c r="C3" s="79"/>
      <c r="D3" s="79" t="s">
        <v>3</v>
      </c>
      <c r="E3" s="79"/>
      <c r="F3" s="79" t="s">
        <v>11</v>
      </c>
      <c r="G3" s="79"/>
    </row>
    <row r="4" spans="1:7" ht="38.25" customHeight="1">
      <c r="A4" s="78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22</v>
      </c>
      <c r="C5" s="50">
        <v>821</v>
      </c>
      <c r="D5" s="50">
        <v>2</v>
      </c>
      <c r="E5" s="50">
        <v>650</v>
      </c>
      <c r="F5" s="50">
        <f>B5+D5</f>
        <v>24</v>
      </c>
      <c r="G5" s="50">
        <f>C5+E5</f>
        <v>1471</v>
      </c>
    </row>
    <row r="6" spans="1:7" ht="12.75">
      <c r="A6" s="51" t="s">
        <v>6</v>
      </c>
      <c r="B6" s="50">
        <v>13</v>
      </c>
      <c r="C6" s="50">
        <v>196</v>
      </c>
      <c r="D6" s="50">
        <v>1</v>
      </c>
      <c r="E6" s="50">
        <v>300</v>
      </c>
      <c r="F6" s="50">
        <f aca="true" t="shared" si="0" ref="F6:F16">B6+D6</f>
        <v>14</v>
      </c>
      <c r="G6" s="50">
        <f aca="true" t="shared" si="1" ref="G6:G16">C6+E6</f>
        <v>496</v>
      </c>
    </row>
    <row r="7" spans="1:7" ht="12.75">
      <c r="A7" s="51" t="s">
        <v>7</v>
      </c>
      <c r="B7" s="50">
        <v>24</v>
      </c>
      <c r="C7" s="50">
        <v>683</v>
      </c>
      <c r="D7" s="50">
        <v>1</v>
      </c>
      <c r="E7" s="50">
        <v>135</v>
      </c>
      <c r="F7" s="50">
        <f t="shared" si="0"/>
        <v>25</v>
      </c>
      <c r="G7" s="50">
        <f t="shared" si="1"/>
        <v>818</v>
      </c>
    </row>
    <row r="8" spans="1:7" ht="12.75">
      <c r="A8" s="51" t="s">
        <v>8</v>
      </c>
      <c r="B8" s="49">
        <v>29</v>
      </c>
      <c r="C8" s="49">
        <v>1573.8</v>
      </c>
      <c r="D8" s="49">
        <v>0</v>
      </c>
      <c r="E8" s="49">
        <v>0</v>
      </c>
      <c r="F8" s="50">
        <f t="shared" si="0"/>
        <v>29</v>
      </c>
      <c r="G8" s="50">
        <f t="shared" si="1"/>
        <v>1573.8</v>
      </c>
    </row>
    <row r="9" spans="1:7" ht="12.75">
      <c r="A9" s="51" t="s">
        <v>9</v>
      </c>
      <c r="B9" s="49"/>
      <c r="C9" s="49"/>
      <c r="D9" s="49"/>
      <c r="E9" s="49"/>
      <c r="F9" s="50">
        <f t="shared" si="0"/>
        <v>0</v>
      </c>
      <c r="G9" s="50">
        <f t="shared" si="1"/>
        <v>0</v>
      </c>
    </row>
    <row r="10" spans="1:7" s="29" customFormat="1" ht="12.75">
      <c r="A10" s="51" t="s">
        <v>10</v>
      </c>
      <c r="B10" s="49"/>
      <c r="C10" s="49"/>
      <c r="D10" s="49"/>
      <c r="E10" s="49"/>
      <c r="F10" s="50">
        <f t="shared" si="0"/>
        <v>0</v>
      </c>
      <c r="G10" s="50">
        <f t="shared" si="1"/>
        <v>0</v>
      </c>
    </row>
    <row r="11" spans="1:8" ht="12.75">
      <c r="A11" s="51" t="s">
        <v>12</v>
      </c>
      <c r="B11" s="49"/>
      <c r="C11" s="49"/>
      <c r="D11" s="49"/>
      <c r="E11" s="49"/>
      <c r="F11" s="50">
        <f t="shared" si="0"/>
        <v>0</v>
      </c>
      <c r="G11" s="50">
        <f t="shared" si="1"/>
        <v>0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88</v>
      </c>
      <c r="C17" s="49">
        <f>SUM(C5:C16)</f>
        <v>3273.8</v>
      </c>
      <c r="D17" s="49">
        <f>SUM(D5:D16)</f>
        <v>4</v>
      </c>
      <c r="E17" s="49">
        <f>SUM(E5:E16)</f>
        <v>1085</v>
      </c>
      <c r="F17" s="49">
        <f>B17+D17</f>
        <v>92</v>
      </c>
      <c r="G17" s="49">
        <f>C17+E17</f>
        <v>4358.8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7" t="s">
        <v>39</v>
      </c>
      <c r="B19" s="77"/>
      <c r="C19" s="77"/>
      <c r="D19" s="77"/>
      <c r="E19" s="77"/>
      <c r="F19" s="77"/>
      <c r="G19" s="77"/>
      <c r="H19" s="29"/>
    </row>
    <row r="20" spans="1:8" ht="12.75">
      <c r="A20" s="74" t="s">
        <v>4</v>
      </c>
      <c r="B20" s="76" t="s">
        <v>0</v>
      </c>
      <c r="C20" s="76"/>
      <c r="D20" s="76" t="s">
        <v>3</v>
      </c>
      <c r="E20" s="76"/>
      <c r="F20" s="76" t="s">
        <v>11</v>
      </c>
      <c r="G20" s="76"/>
      <c r="H20" s="29"/>
    </row>
    <row r="21" spans="1:8" ht="25.5">
      <c r="A21" s="75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>
        <v>6</v>
      </c>
      <c r="C25" s="25">
        <v>455</v>
      </c>
      <c r="D25" s="25">
        <v>0</v>
      </c>
      <c r="E25" s="25">
        <v>0</v>
      </c>
      <c r="F25" s="26">
        <f t="shared" si="2"/>
        <v>6</v>
      </c>
      <c r="G25" s="26">
        <f t="shared" si="3"/>
        <v>455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9</v>
      </c>
      <c r="C34" s="25">
        <f t="shared" si="4"/>
        <v>540</v>
      </c>
      <c r="D34" s="25">
        <f t="shared" si="4"/>
        <v>0</v>
      </c>
      <c r="E34" s="25">
        <f t="shared" si="4"/>
        <v>0</v>
      </c>
      <c r="F34" s="25">
        <f t="shared" si="4"/>
        <v>9</v>
      </c>
      <c r="G34" s="25">
        <f t="shared" si="4"/>
        <v>540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3" t="s">
        <v>34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7"/>
      <c r="D57" s="55"/>
      <c r="E57" s="59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3" t="s">
        <v>35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5"/>
      <c r="C12" s="57"/>
      <c r="D12" s="55"/>
      <c r="E12" s="58"/>
    </row>
    <row r="13" spans="1:5" ht="12.75">
      <c r="A13" s="7">
        <f t="shared" si="0"/>
        <v>10</v>
      </c>
      <c r="B13" s="55"/>
      <c r="C13" s="57"/>
      <c r="D13" s="55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61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8"/>
      <c r="C23" s="57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3"/>
      <c r="L43" s="83"/>
      <c r="M43" s="83"/>
      <c r="N43" s="83"/>
      <c r="O43" s="8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3" t="s">
        <v>36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5">
        <v>1</v>
      </c>
      <c r="B4" s="7"/>
      <c r="C4" s="21"/>
      <c r="D4" s="7"/>
      <c r="E4" s="7"/>
    </row>
    <row r="5" spans="1:5" ht="12.75">
      <c r="A5" s="65">
        <f>A4+1</f>
        <v>2</v>
      </c>
      <c r="B5" s="7"/>
      <c r="C5" s="21"/>
      <c r="D5" s="7"/>
      <c r="E5" s="7"/>
    </row>
    <row r="6" spans="1:5" ht="12.75">
      <c r="A6" s="65">
        <f aca="true" t="shared" si="0" ref="A6:A46">A5+1</f>
        <v>3</v>
      </c>
      <c r="B6" s="7"/>
      <c r="C6" s="21"/>
      <c r="D6" s="7"/>
      <c r="E6" s="7"/>
    </row>
    <row r="7" spans="1:5" ht="12.75">
      <c r="A7" s="65">
        <f t="shared" si="0"/>
        <v>4</v>
      </c>
      <c r="B7" s="7"/>
      <c r="C7" s="21"/>
      <c r="D7" s="7"/>
      <c r="E7" s="7"/>
    </row>
    <row r="8" spans="1:5" ht="12.75">
      <c r="A8" s="65">
        <f t="shared" si="0"/>
        <v>5</v>
      </c>
      <c r="B8" s="7"/>
      <c r="C8" s="21"/>
      <c r="D8" s="7"/>
      <c r="E8" s="7"/>
    </row>
    <row r="9" spans="1:5" ht="12.75">
      <c r="A9" s="65">
        <f t="shared" si="0"/>
        <v>6</v>
      </c>
      <c r="B9" s="58"/>
      <c r="C9" s="57"/>
      <c r="D9" s="58"/>
      <c r="E9" s="58"/>
    </row>
    <row r="10" spans="1:5" ht="12.75">
      <c r="A10" s="65">
        <f t="shared" si="0"/>
        <v>7</v>
      </c>
      <c r="B10" s="58"/>
      <c r="C10" s="57"/>
      <c r="D10" s="58"/>
      <c r="E10" s="58"/>
    </row>
    <row r="11" spans="1:5" ht="12.75">
      <c r="A11" s="65">
        <f t="shared" si="0"/>
        <v>8</v>
      </c>
      <c r="B11" s="58"/>
      <c r="C11" s="57"/>
      <c r="D11" s="58"/>
      <c r="E11" s="58"/>
    </row>
    <row r="12" spans="1:5" ht="12.75">
      <c r="A12" s="65">
        <f t="shared" si="0"/>
        <v>9</v>
      </c>
      <c r="B12" s="58"/>
      <c r="C12" s="57"/>
      <c r="D12" s="58"/>
      <c r="E12" s="58"/>
    </row>
    <row r="13" spans="1:5" ht="12.75">
      <c r="A13" s="65">
        <f t="shared" si="0"/>
        <v>10</v>
      </c>
      <c r="B13" s="58"/>
      <c r="C13" s="63"/>
      <c r="D13" s="58"/>
      <c r="E13" s="58"/>
    </row>
    <row r="14" spans="1:5" ht="12.75">
      <c r="A14" s="65">
        <f t="shared" si="0"/>
        <v>11</v>
      </c>
      <c r="B14" s="58"/>
      <c r="C14" s="63"/>
      <c r="D14" s="58"/>
      <c r="E14" s="58"/>
    </row>
    <row r="15" spans="1:5" ht="12.75">
      <c r="A15" s="65">
        <f t="shared" si="0"/>
        <v>12</v>
      </c>
      <c r="B15" s="58"/>
      <c r="C15" s="63"/>
      <c r="D15" s="58"/>
      <c r="E15" s="58"/>
    </row>
    <row r="16" spans="1:5" ht="12.75">
      <c r="A16" s="65">
        <f t="shared" si="0"/>
        <v>13</v>
      </c>
      <c r="B16" s="58"/>
      <c r="C16" s="63"/>
      <c r="D16" s="58"/>
      <c r="E16" s="58"/>
    </row>
    <row r="17" spans="1:5" ht="12.75">
      <c r="A17" s="65">
        <f t="shared" si="0"/>
        <v>14</v>
      </c>
      <c r="B17" s="58"/>
      <c r="C17" s="63"/>
      <c r="D17" s="58"/>
      <c r="E17" s="58"/>
    </row>
    <row r="18" spans="1:5" ht="12.75">
      <c r="A18" s="65">
        <f t="shared" si="0"/>
        <v>15</v>
      </c>
      <c r="B18" s="58"/>
      <c r="C18" s="63"/>
      <c r="D18" s="58"/>
      <c r="E18" s="58"/>
    </row>
    <row r="19" spans="1:5" ht="12.75">
      <c r="A19" s="65">
        <f t="shared" si="0"/>
        <v>16</v>
      </c>
      <c r="B19" s="58"/>
      <c r="C19" s="63"/>
      <c r="D19" s="58"/>
      <c r="E19" s="58"/>
    </row>
    <row r="20" spans="1:5" ht="12.75">
      <c r="A20" s="65">
        <f t="shared" si="0"/>
        <v>17</v>
      </c>
      <c r="B20" s="58"/>
      <c r="C20" s="63"/>
      <c r="D20" s="58"/>
      <c r="E20" s="58"/>
    </row>
    <row r="21" spans="1:5" ht="12.75">
      <c r="A21" s="65">
        <f t="shared" si="0"/>
        <v>18</v>
      </c>
      <c r="B21" s="58"/>
      <c r="C21" s="63"/>
      <c r="D21" s="58"/>
      <c r="E21" s="58"/>
    </row>
    <row r="22" spans="1:5" ht="12.75">
      <c r="A22" s="65">
        <f t="shared" si="0"/>
        <v>19</v>
      </c>
      <c r="B22" s="58"/>
      <c r="C22" s="63"/>
      <c r="D22" s="58"/>
      <c r="E22" s="58"/>
    </row>
    <row r="23" spans="1:5" ht="12.75">
      <c r="A23" s="65">
        <f t="shared" si="0"/>
        <v>20</v>
      </c>
      <c r="B23" s="58"/>
      <c r="C23" s="63"/>
      <c r="D23" s="58"/>
      <c r="E23" s="58"/>
    </row>
    <row r="24" spans="1:5" ht="12.75">
      <c r="A24" s="65">
        <f t="shared" si="0"/>
        <v>21</v>
      </c>
      <c r="B24" s="58"/>
      <c r="C24" s="63"/>
      <c r="D24" s="58"/>
      <c r="E24" s="58"/>
    </row>
    <row r="25" spans="1:5" ht="12.75">
      <c r="A25" s="65">
        <f t="shared" si="0"/>
        <v>22</v>
      </c>
      <c r="B25" s="58"/>
      <c r="C25" s="63"/>
      <c r="D25" s="58"/>
      <c r="E25" s="58"/>
    </row>
    <row r="26" spans="1:5" ht="12.75">
      <c r="A26" s="65">
        <f t="shared" si="0"/>
        <v>23</v>
      </c>
      <c r="B26" s="58"/>
      <c r="C26" s="63"/>
      <c r="D26" s="58"/>
      <c r="E26" s="58"/>
    </row>
    <row r="27" spans="1:5" ht="12.75">
      <c r="A27" s="65">
        <f t="shared" si="0"/>
        <v>24</v>
      </c>
      <c r="B27" s="58"/>
      <c r="C27" s="63"/>
      <c r="D27" s="58"/>
      <c r="E27" s="58"/>
    </row>
    <row r="28" spans="1:5" ht="12.75">
      <c r="A28" s="65">
        <f t="shared" si="0"/>
        <v>25</v>
      </c>
      <c r="B28" s="62"/>
      <c r="C28" s="64"/>
      <c r="D28" s="62"/>
      <c r="E28" s="62"/>
    </row>
    <row r="29" spans="1:5" ht="12.75">
      <c r="A29" s="65">
        <f t="shared" si="0"/>
        <v>26</v>
      </c>
      <c r="B29" s="58"/>
      <c r="C29" s="63"/>
      <c r="D29" s="58"/>
      <c r="E29" s="58"/>
    </row>
    <row r="30" spans="1:5" ht="12.75">
      <c r="A30" s="65">
        <f t="shared" si="0"/>
        <v>27</v>
      </c>
      <c r="B30" s="58"/>
      <c r="C30" s="63"/>
      <c r="D30" s="58"/>
      <c r="E30" s="58"/>
    </row>
    <row r="31" spans="1:5" ht="12.75">
      <c r="A31" s="65">
        <f t="shared" si="0"/>
        <v>28</v>
      </c>
      <c r="B31" s="58"/>
      <c r="C31" s="63"/>
      <c r="D31" s="58"/>
      <c r="E31" s="58"/>
    </row>
    <row r="32" spans="1:5" ht="12.75">
      <c r="A32" s="65">
        <f t="shared" si="0"/>
        <v>29</v>
      </c>
      <c r="B32" s="58"/>
      <c r="C32" s="63"/>
      <c r="D32" s="58"/>
      <c r="E32" s="58"/>
    </row>
    <row r="33" spans="1:5" ht="12.75">
      <c r="A33" s="65">
        <f t="shared" si="0"/>
        <v>30</v>
      </c>
      <c r="B33" s="58"/>
      <c r="C33" s="63"/>
      <c r="D33" s="58"/>
      <c r="E33" s="58"/>
    </row>
    <row r="34" spans="1:5" ht="12.75">
      <c r="A34" s="65">
        <f t="shared" si="0"/>
        <v>31</v>
      </c>
      <c r="B34" s="58"/>
      <c r="C34" s="63"/>
      <c r="D34" s="58"/>
      <c r="E34" s="58"/>
    </row>
    <row r="35" spans="1:5" ht="12.75">
      <c r="A35" s="65">
        <f t="shared" si="0"/>
        <v>32</v>
      </c>
      <c r="B35" s="58"/>
      <c r="C35" s="63"/>
      <c r="D35" s="58"/>
      <c r="E35" s="58"/>
    </row>
    <row r="36" spans="1:5" ht="12.75">
      <c r="A36" s="65">
        <f t="shared" si="0"/>
        <v>33</v>
      </c>
      <c r="B36" s="58"/>
      <c r="C36" s="63"/>
      <c r="D36" s="58"/>
      <c r="E36" s="58"/>
    </row>
    <row r="37" spans="1:5" ht="12.75">
      <c r="A37" s="65">
        <f t="shared" si="0"/>
        <v>34</v>
      </c>
      <c r="B37" s="58"/>
      <c r="C37" s="63"/>
      <c r="D37" s="58"/>
      <c r="E37" s="58"/>
    </row>
    <row r="38" spans="1:5" ht="12.75">
      <c r="A38" s="65">
        <f t="shared" si="0"/>
        <v>35</v>
      </c>
      <c r="B38" s="58"/>
      <c r="C38" s="63"/>
      <c r="D38" s="58"/>
      <c r="E38" s="58"/>
    </row>
    <row r="39" spans="1:5" ht="12.75">
      <c r="A39" s="65">
        <f t="shared" si="0"/>
        <v>36</v>
      </c>
      <c r="B39" s="58"/>
      <c r="C39" s="63"/>
      <c r="D39" s="58"/>
      <c r="E39" s="58"/>
    </row>
    <row r="40" spans="1:5" ht="12.75">
      <c r="A40" s="65">
        <f t="shared" si="0"/>
        <v>37</v>
      </c>
      <c r="B40" s="58"/>
      <c r="C40" s="63"/>
      <c r="D40" s="58"/>
      <c r="E40" s="58"/>
    </row>
    <row r="41" spans="1:5" ht="12.75">
      <c r="A41" s="65">
        <f t="shared" si="0"/>
        <v>38</v>
      </c>
      <c r="B41" s="58"/>
      <c r="C41" s="63"/>
      <c r="D41" s="58"/>
      <c r="E41" s="58"/>
    </row>
    <row r="42" spans="1:5" ht="12.75">
      <c r="A42" s="65">
        <f t="shared" si="0"/>
        <v>39</v>
      </c>
      <c r="B42" s="58"/>
      <c r="C42" s="63"/>
      <c r="D42" s="58"/>
      <c r="E42" s="58"/>
    </row>
    <row r="43" spans="1:16" ht="12.75">
      <c r="A43" s="65">
        <f t="shared" si="0"/>
        <v>40</v>
      </c>
      <c r="B43" s="58"/>
      <c r="C43" s="63"/>
      <c r="D43" s="58"/>
      <c r="E43" s="58"/>
      <c r="L43" s="83"/>
      <c r="M43" s="83"/>
      <c r="N43" s="83"/>
      <c r="O43" s="83"/>
      <c r="P43" s="83"/>
    </row>
    <row r="44" spans="1:5" ht="12.75">
      <c r="A44" s="65">
        <f t="shared" si="0"/>
        <v>41</v>
      </c>
      <c r="B44" s="58"/>
      <c r="C44" s="63"/>
      <c r="D44" s="58"/>
      <c r="E44" s="58"/>
    </row>
    <row r="45" spans="1:5" ht="12.75">
      <c r="A45" s="65">
        <f t="shared" si="0"/>
        <v>42</v>
      </c>
      <c r="B45" s="58"/>
      <c r="C45" s="63"/>
      <c r="D45" s="58"/>
      <c r="E45" s="58"/>
    </row>
    <row r="46" spans="1:5" ht="12.75">
      <c r="A46" s="65">
        <f t="shared" si="0"/>
        <v>43</v>
      </c>
      <c r="B46" s="58"/>
      <c r="C46" s="63"/>
      <c r="D46" s="58"/>
      <c r="E46" s="58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3" t="s">
        <v>30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63"/>
      <c r="D7" s="58"/>
      <c r="E7" s="58"/>
    </row>
    <row r="8" spans="1:5" ht="12.75">
      <c r="A8" s="7">
        <f t="shared" si="0"/>
        <v>5</v>
      </c>
      <c r="B8" s="58"/>
      <c r="C8" s="63"/>
      <c r="D8" s="58"/>
      <c r="E8" s="58"/>
    </row>
    <row r="9" spans="1:5" ht="12.75">
      <c r="A9" s="7">
        <f t="shared" si="0"/>
        <v>6</v>
      </c>
      <c r="B9" s="58"/>
      <c r="C9" s="63"/>
      <c r="D9" s="58"/>
      <c r="E9" s="58"/>
    </row>
    <row r="10" spans="1:5" ht="12.75">
      <c r="A10" s="7">
        <f t="shared" si="0"/>
        <v>7</v>
      </c>
      <c r="B10" s="58"/>
      <c r="C10" s="63"/>
      <c r="D10" s="58"/>
      <c r="E10" s="58"/>
    </row>
    <row r="11" spans="1:5" ht="12.75">
      <c r="A11" s="7">
        <f t="shared" si="0"/>
        <v>8</v>
      </c>
      <c r="B11" s="58"/>
      <c r="C11" s="63"/>
      <c r="D11" s="58"/>
      <c r="E11" s="58"/>
    </row>
    <row r="12" spans="1:5" ht="12.75">
      <c r="A12" s="7">
        <f t="shared" si="0"/>
        <v>9</v>
      </c>
      <c r="B12" s="58"/>
      <c r="C12" s="63"/>
      <c r="D12" s="58"/>
      <c r="E12" s="58"/>
    </row>
    <row r="13" spans="1:5" ht="12.75">
      <c r="A13" s="7">
        <f t="shared" si="0"/>
        <v>10</v>
      </c>
      <c r="B13" s="58"/>
      <c r="C13" s="63"/>
      <c r="D13" s="58"/>
      <c r="E13" s="58"/>
    </row>
    <row r="14" spans="1:5" ht="12.75">
      <c r="A14" s="7">
        <f t="shared" si="0"/>
        <v>11</v>
      </c>
      <c r="B14" s="58"/>
      <c r="C14" s="63"/>
      <c r="D14" s="58"/>
      <c r="E14" s="58"/>
    </row>
    <row r="15" spans="1:5" ht="12.75">
      <c r="A15" s="7">
        <f t="shared" si="0"/>
        <v>12</v>
      </c>
      <c r="B15" s="58"/>
      <c r="C15" s="63"/>
      <c r="D15" s="58"/>
      <c r="E15" s="58"/>
    </row>
    <row r="16" spans="1:5" ht="12.75">
      <c r="A16" s="7">
        <f t="shared" si="0"/>
        <v>13</v>
      </c>
      <c r="B16" s="58"/>
      <c r="C16" s="63"/>
      <c r="D16" s="58"/>
      <c r="E16" s="58"/>
    </row>
    <row r="17" spans="1:5" ht="12.75">
      <c r="A17" s="7">
        <f t="shared" si="0"/>
        <v>14</v>
      </c>
      <c r="B17" s="58"/>
      <c r="C17" s="63"/>
      <c r="D17" s="58"/>
      <c r="E17" s="58"/>
    </row>
    <row r="18" spans="1:5" ht="12.75">
      <c r="A18" s="7">
        <f t="shared" si="0"/>
        <v>15</v>
      </c>
      <c r="B18" s="58"/>
      <c r="C18" s="63"/>
      <c r="D18" s="58"/>
      <c r="E18" s="58"/>
    </row>
    <row r="19" spans="1:5" ht="12.75">
      <c r="A19" s="7">
        <f t="shared" si="0"/>
        <v>16</v>
      </c>
      <c r="B19" s="58"/>
      <c r="C19" s="63"/>
      <c r="D19" s="58"/>
      <c r="E19" s="58"/>
    </row>
    <row r="20" spans="1:5" ht="12.75">
      <c r="A20" s="7">
        <f t="shared" si="0"/>
        <v>17</v>
      </c>
      <c r="B20" s="58"/>
      <c r="C20" s="63"/>
      <c r="D20" s="58"/>
      <c r="E20" s="58"/>
    </row>
    <row r="21" spans="1:5" ht="12.75">
      <c r="A21" s="7">
        <f t="shared" si="0"/>
        <v>18</v>
      </c>
      <c r="B21" s="58"/>
      <c r="C21" s="63"/>
      <c r="D21" s="58"/>
      <c r="E21" s="58"/>
    </row>
    <row r="22" spans="1:5" ht="12.75">
      <c r="A22" s="7">
        <f t="shared" si="0"/>
        <v>19</v>
      </c>
      <c r="B22" s="58"/>
      <c r="C22" s="63"/>
      <c r="D22" s="58"/>
      <c r="E22" s="58"/>
    </row>
    <row r="23" spans="1:5" ht="12.75">
      <c r="A23" s="7">
        <f t="shared" si="0"/>
        <v>20</v>
      </c>
      <c r="B23" s="58"/>
      <c r="C23" s="63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7">
        <f t="shared" si="0"/>
        <v>24</v>
      </c>
      <c r="B27" s="58"/>
      <c r="C27" s="57"/>
      <c r="D27" s="58"/>
      <c r="E27" s="58"/>
    </row>
    <row r="28" spans="1:5" ht="12.75">
      <c r="A28" s="7">
        <f t="shared" si="0"/>
        <v>25</v>
      </c>
      <c r="B28" s="58"/>
      <c r="C28" s="57"/>
      <c r="D28" s="58"/>
      <c r="E28" s="58"/>
    </row>
    <row r="29" spans="1:5" ht="12.75">
      <c r="A29" s="7">
        <f t="shared" si="0"/>
        <v>26</v>
      </c>
      <c r="B29" s="58"/>
      <c r="C29" s="57"/>
      <c r="D29" s="58"/>
      <c r="E29" s="58"/>
    </row>
    <row r="30" spans="1:5" ht="12.75">
      <c r="A30" s="7">
        <f t="shared" si="0"/>
        <v>27</v>
      </c>
      <c r="B30" s="58"/>
      <c r="C30" s="57"/>
      <c r="D30" s="58"/>
      <c r="E30" s="58"/>
    </row>
    <row r="31" spans="1:5" ht="12.75">
      <c r="A31" s="7">
        <f t="shared" si="0"/>
        <v>28</v>
      </c>
      <c r="B31" s="58"/>
      <c r="C31" s="57"/>
      <c r="D31" s="58"/>
      <c r="E31" s="58"/>
    </row>
    <row r="32" spans="1:5" ht="12.75">
      <c r="A32" s="7">
        <f t="shared" si="0"/>
        <v>29</v>
      </c>
      <c r="B32" s="58"/>
      <c r="C32" s="57"/>
      <c r="D32" s="58"/>
      <c r="E32" s="58"/>
    </row>
    <row r="33" spans="1:5" ht="12.75">
      <c r="A33" s="7">
        <f t="shared" si="0"/>
        <v>30</v>
      </c>
      <c r="B33" s="58"/>
      <c r="C33" s="57"/>
      <c r="D33" s="58"/>
      <c r="E33" s="58"/>
    </row>
    <row r="34" spans="1:5" ht="12.75">
      <c r="A34" s="7">
        <f t="shared" si="0"/>
        <v>31</v>
      </c>
      <c r="B34" s="58"/>
      <c r="C34" s="57"/>
      <c r="D34" s="58"/>
      <c r="E34" s="58"/>
    </row>
    <row r="35" spans="1:5" ht="12.75">
      <c r="A35" s="7">
        <f t="shared" si="0"/>
        <v>32</v>
      </c>
      <c r="B35" s="58"/>
      <c r="C35" s="57"/>
      <c r="D35" s="58"/>
      <c r="E35" s="58"/>
    </row>
    <row r="36" spans="1:5" ht="12.75">
      <c r="A36" s="7">
        <f t="shared" si="0"/>
        <v>33</v>
      </c>
      <c r="B36" s="58"/>
      <c r="C36" s="57"/>
      <c r="D36" s="58"/>
      <c r="E36" s="58"/>
    </row>
    <row r="37" spans="1:5" ht="12.75">
      <c r="A37" s="7">
        <f t="shared" si="0"/>
        <v>34</v>
      </c>
      <c r="B37" s="58"/>
      <c r="C37" s="57"/>
      <c r="D37" s="58"/>
      <c r="E37" s="58"/>
    </row>
    <row r="38" spans="1:5" ht="12.75">
      <c r="A38" s="7">
        <f t="shared" si="0"/>
        <v>35</v>
      </c>
      <c r="B38" s="58"/>
      <c r="C38" s="57"/>
      <c r="D38" s="58"/>
      <c r="E38" s="58"/>
    </row>
    <row r="39" spans="1:5" ht="12.75">
      <c r="A39" s="7">
        <f t="shared" si="0"/>
        <v>36</v>
      </c>
      <c r="B39" s="58"/>
      <c r="C39" s="57"/>
      <c r="D39" s="58"/>
      <c r="E39" s="58"/>
    </row>
    <row r="40" spans="1:5" ht="12.75">
      <c r="A40" s="7">
        <f t="shared" si="0"/>
        <v>37</v>
      </c>
      <c r="B40" s="58"/>
      <c r="C40" s="57"/>
      <c r="D40" s="58"/>
      <c r="E40" s="58"/>
    </row>
    <row r="41" spans="1:5" ht="12.75">
      <c r="A41" s="7">
        <f t="shared" si="0"/>
        <v>38</v>
      </c>
      <c r="B41" s="58"/>
      <c r="C41" s="57"/>
      <c r="D41" s="58"/>
      <c r="E41" s="58"/>
    </row>
    <row r="42" spans="1:5" ht="12.75">
      <c r="A42" s="7">
        <f t="shared" si="0"/>
        <v>39</v>
      </c>
      <c r="B42" s="58"/>
      <c r="C42" s="57"/>
      <c r="D42" s="58"/>
      <c r="E42" s="58"/>
    </row>
    <row r="43" spans="1:5" ht="12.75">
      <c r="A43" s="7">
        <f t="shared" si="0"/>
        <v>40</v>
      </c>
      <c r="B43" s="58"/>
      <c r="C43" s="57"/>
      <c r="D43" s="58"/>
      <c r="E43" s="58"/>
    </row>
    <row r="44" spans="1:5" ht="12.75">
      <c r="A44" s="7">
        <f t="shared" si="0"/>
        <v>41</v>
      </c>
      <c r="B44" s="58"/>
      <c r="C44" s="57"/>
      <c r="D44" s="58"/>
      <c r="E44" s="58"/>
    </row>
    <row r="45" spans="1:5" ht="12.75">
      <c r="A45" s="7">
        <f t="shared" si="0"/>
        <v>42</v>
      </c>
      <c r="B45" s="58"/>
      <c r="C45" s="57"/>
      <c r="D45" s="58"/>
      <c r="E45" s="58"/>
    </row>
    <row r="46" spans="1:5" ht="12.75">
      <c r="A46" s="7">
        <f t="shared" si="0"/>
        <v>43</v>
      </c>
      <c r="B46" s="58"/>
      <c r="C46" s="57"/>
      <c r="D46" s="58"/>
      <c r="E46" s="58"/>
    </row>
    <row r="47" spans="1:5" ht="12.75">
      <c r="A47" s="7">
        <f t="shared" si="0"/>
        <v>44</v>
      </c>
      <c r="B47" s="58"/>
      <c r="C47" s="57"/>
      <c r="D47" s="58"/>
      <c r="E47" s="58"/>
    </row>
    <row r="48" spans="1:5" ht="12.75">
      <c r="A48" s="7">
        <f t="shared" si="0"/>
        <v>45</v>
      </c>
      <c r="B48" s="58"/>
      <c r="C48" s="57"/>
      <c r="D48" s="58"/>
      <c r="E48" s="58"/>
    </row>
    <row r="49" spans="1:5" ht="12.75">
      <c r="A49" s="7">
        <f t="shared" si="0"/>
        <v>46</v>
      </c>
      <c r="B49" s="58"/>
      <c r="C49" s="57"/>
      <c r="D49" s="58"/>
      <c r="E49" s="58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3" t="s">
        <v>37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8"/>
      <c r="C4" s="63"/>
      <c r="D4" s="58"/>
      <c r="E4" s="58"/>
    </row>
    <row r="5" spans="1:5" ht="12.75">
      <c r="A5" s="7">
        <f>A4+1</f>
        <v>2</v>
      </c>
      <c r="B5" s="58"/>
      <c r="C5" s="57"/>
      <c r="D5" s="58"/>
      <c r="E5" s="58"/>
    </row>
    <row r="6" spans="1:5" ht="12.75">
      <c r="A6" s="7">
        <f aca="true" t="shared" si="0" ref="A6:A32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57"/>
      <c r="D7" s="58"/>
      <c r="E7" s="58"/>
    </row>
    <row r="8" spans="1:5" ht="12.75">
      <c r="A8" s="7">
        <f t="shared" si="0"/>
        <v>5</v>
      </c>
      <c r="B8" s="58"/>
      <c r="C8" s="57"/>
      <c r="D8" s="58"/>
      <c r="E8" s="58"/>
    </row>
    <row r="9" spans="1:5" ht="12.75">
      <c r="A9" s="7">
        <f t="shared" si="0"/>
        <v>6</v>
      </c>
      <c r="B9" s="58"/>
      <c r="C9" s="57"/>
      <c r="D9" s="58"/>
      <c r="E9" s="58"/>
    </row>
    <row r="10" spans="1:5" ht="12.75">
      <c r="A10" s="7">
        <f t="shared" si="0"/>
        <v>7</v>
      </c>
      <c r="B10" s="58"/>
      <c r="C10" s="57"/>
      <c r="D10" s="58"/>
      <c r="E10" s="58"/>
    </row>
    <row r="11" spans="1:5" ht="12.75">
      <c r="A11" s="7">
        <f t="shared" si="0"/>
        <v>8</v>
      </c>
      <c r="B11" s="58"/>
      <c r="C11" s="57"/>
      <c r="D11" s="58"/>
      <c r="E11" s="58"/>
    </row>
    <row r="12" spans="1:5" ht="12.75">
      <c r="A12" s="7">
        <f t="shared" si="0"/>
        <v>9</v>
      </c>
      <c r="B12" s="58"/>
      <c r="C12" s="57"/>
      <c r="D12" s="58"/>
      <c r="E12" s="58"/>
    </row>
    <row r="13" spans="1:5" ht="12.75">
      <c r="A13" s="7">
        <f t="shared" si="0"/>
        <v>10</v>
      </c>
      <c r="B13" s="58"/>
      <c r="C13" s="57"/>
      <c r="D13" s="58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58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5"/>
      <c r="C23" s="57"/>
      <c r="D23" s="58"/>
      <c r="E23" s="58"/>
    </row>
    <row r="24" spans="1:5" ht="12.75">
      <c r="A24" s="7">
        <f t="shared" si="0"/>
        <v>21</v>
      </c>
      <c r="B24" s="55"/>
      <c r="C24" s="57"/>
      <c r="D24" s="58"/>
      <c r="E24" s="58"/>
    </row>
    <row r="25" spans="1:5" ht="12.75">
      <c r="A25" s="7">
        <f t="shared" si="0"/>
        <v>22</v>
      </c>
      <c r="B25" s="55"/>
      <c r="C25" s="57"/>
      <c r="D25" s="58"/>
      <c r="E25" s="58"/>
    </row>
    <row r="26" spans="1:5" ht="12.75">
      <c r="A26" s="7">
        <f t="shared" si="0"/>
        <v>23</v>
      </c>
      <c r="B26" s="55"/>
      <c r="C26" s="57"/>
      <c r="D26" s="58"/>
      <c r="E26" s="58"/>
    </row>
    <row r="27" spans="1:5" ht="12.75">
      <c r="A27" s="7">
        <f t="shared" si="0"/>
        <v>24</v>
      </c>
      <c r="B27" s="55"/>
      <c r="C27" s="57"/>
      <c r="D27" s="58"/>
      <c r="E27" s="58"/>
    </row>
    <row r="28" spans="1:5" ht="12.75">
      <c r="A28" s="7">
        <f t="shared" si="0"/>
        <v>25</v>
      </c>
      <c r="B28" s="55"/>
      <c r="C28" s="57"/>
      <c r="D28" s="58"/>
      <c r="E28" s="58"/>
    </row>
    <row r="29" spans="1:5" ht="12.75">
      <c r="A29" s="7">
        <f t="shared" si="0"/>
        <v>26</v>
      </c>
      <c r="B29" s="55"/>
      <c r="C29" s="57"/>
      <c r="D29" s="55"/>
      <c r="E29" s="58"/>
    </row>
    <row r="30" spans="1:5" ht="12.75">
      <c r="A30" s="7">
        <f t="shared" si="0"/>
        <v>27</v>
      </c>
      <c r="B30" s="55"/>
      <c r="C30" s="57"/>
      <c r="D30" s="55"/>
      <c r="E30" s="58"/>
    </row>
    <row r="31" spans="1:5" ht="12.75">
      <c r="A31" s="7">
        <f t="shared" si="0"/>
        <v>28</v>
      </c>
      <c r="B31" s="55"/>
      <c r="C31" s="57"/>
      <c r="D31" s="55"/>
      <c r="E31" s="58"/>
    </row>
    <row r="32" spans="1:5" ht="12.75">
      <c r="A32" s="7">
        <f t="shared" si="0"/>
        <v>29</v>
      </c>
      <c r="B32" s="55"/>
      <c r="C32" s="57"/>
      <c r="D32" s="55"/>
      <c r="E32" s="58"/>
    </row>
    <row r="33" spans="1:5" ht="12.75">
      <c r="A33" s="7"/>
      <c r="B33" s="7"/>
      <c r="C33" s="66"/>
      <c r="D33" s="7"/>
      <c r="E33" s="7"/>
    </row>
    <row r="34" spans="1:5" ht="12.75">
      <c r="A34" s="7"/>
      <c r="B34" s="7"/>
      <c r="C34" s="66"/>
      <c r="D34" s="7"/>
      <c r="E34" s="7"/>
    </row>
    <row r="35" spans="1:5" ht="12.75">
      <c r="A35" s="7"/>
      <c r="B35" s="7"/>
      <c r="C35" s="66"/>
      <c r="D35" s="7"/>
      <c r="E35" s="7"/>
    </row>
    <row r="36" spans="1:5" ht="12.75">
      <c r="A36" s="7"/>
      <c r="B36" s="7"/>
      <c r="C36" s="66"/>
      <c r="D36" s="7"/>
      <c r="E36" s="7"/>
    </row>
    <row r="37" spans="1:5" ht="12.75">
      <c r="A37" s="7"/>
      <c r="B37" s="7"/>
      <c r="C37" s="66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3" t="s">
        <v>29</v>
      </c>
      <c r="B1" s="83"/>
      <c r="C1" s="83"/>
      <c r="D1" s="83"/>
      <c r="E1" s="8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8"/>
      <c r="C4" s="57"/>
      <c r="D4" s="58"/>
      <c r="E4" s="58"/>
    </row>
    <row r="5" spans="1:5" ht="12.75">
      <c r="A5" s="23"/>
      <c r="B5" s="58"/>
      <c r="C5" s="57"/>
      <c r="D5" s="58"/>
      <c r="E5" s="58"/>
    </row>
    <row r="6" spans="1:5" ht="12.75">
      <c r="A6" s="23"/>
      <c r="B6" s="55"/>
      <c r="C6" s="57"/>
      <c r="D6" s="58"/>
      <c r="E6" s="58"/>
    </row>
    <row r="7" spans="1:5" ht="12.75">
      <c r="A7" s="23"/>
      <c r="B7" s="58"/>
      <c r="C7" s="57"/>
      <c r="D7" s="58"/>
      <c r="E7" s="58"/>
    </row>
    <row r="8" spans="1:5" ht="12.75">
      <c r="A8" s="23"/>
      <c r="B8" s="55"/>
      <c r="C8" s="57"/>
      <c r="D8" s="55"/>
      <c r="E8" s="58"/>
    </row>
    <row r="9" spans="1:5" ht="12.75">
      <c r="A9" s="23"/>
      <c r="B9" s="55"/>
      <c r="C9" s="57"/>
      <c r="D9" s="55"/>
      <c r="E9" s="58"/>
    </row>
    <row r="10" spans="1:5" ht="12.75">
      <c r="A10" s="23"/>
      <c r="B10" s="55"/>
      <c r="C10" s="57"/>
      <c r="D10" s="55"/>
      <c r="E10" s="58"/>
    </row>
    <row r="11" spans="1:5" ht="12.75">
      <c r="A11" s="23"/>
      <c r="B11" s="55"/>
      <c r="C11" s="57"/>
      <c r="D11" s="55"/>
      <c r="E11" s="58"/>
    </row>
    <row r="12" spans="1:5" ht="12.75">
      <c r="A12" s="23"/>
      <c r="B12" s="55"/>
      <c r="C12" s="57"/>
      <c r="D12" s="55"/>
      <c r="E12" s="58"/>
    </row>
    <row r="13" spans="1:5" ht="12.75">
      <c r="A13" s="23"/>
      <c r="B13" s="55"/>
      <c r="C13" s="57"/>
      <c r="D13" s="55"/>
      <c r="E13" s="58"/>
    </row>
    <row r="14" spans="1:5" ht="12.75">
      <c r="A14" s="23"/>
      <c r="B14" s="55"/>
      <c r="C14" s="57"/>
      <c r="D14" s="55"/>
      <c r="E14" s="58"/>
    </row>
    <row r="15" spans="1:5" ht="12.75">
      <c r="A15" s="23"/>
      <c r="B15" s="55"/>
      <c r="C15" s="57"/>
      <c r="D15" s="55"/>
      <c r="E15" s="58"/>
    </row>
    <row r="16" spans="1:5" ht="12.75">
      <c r="A16" s="23"/>
      <c r="B16" s="55"/>
      <c r="C16" s="57"/>
      <c r="D16" s="55"/>
      <c r="E16" s="58"/>
    </row>
    <row r="17" spans="1:5" ht="12.75">
      <c r="A17" s="23"/>
      <c r="B17" s="55"/>
      <c r="C17" s="57"/>
      <c r="D17" s="55"/>
      <c r="E17" s="58"/>
    </row>
    <row r="18" spans="1:5" ht="12.75">
      <c r="A18" s="23"/>
      <c r="B18" s="55"/>
      <c r="C18" s="57"/>
      <c r="D18" s="55"/>
      <c r="E18" s="58"/>
    </row>
    <row r="19" spans="1:5" ht="12.75">
      <c r="A19" s="23"/>
      <c r="B19" s="55"/>
      <c r="C19" s="57"/>
      <c r="D19" s="55"/>
      <c r="E19" s="58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 customHeight="1">
      <c r="A2" s="80" t="s">
        <v>4</v>
      </c>
      <c r="B2" s="82" t="s">
        <v>0</v>
      </c>
      <c r="C2" s="82"/>
      <c r="D2" s="82"/>
      <c r="E2" s="82" t="s">
        <v>3</v>
      </c>
      <c r="F2" s="82"/>
      <c r="G2" s="82"/>
      <c r="H2" s="82" t="s">
        <v>11</v>
      </c>
      <c r="I2" s="82"/>
      <c r="J2" s="82"/>
    </row>
    <row r="3" spans="1:10" ht="38.25">
      <c r="A3" s="8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20</v>
      </c>
      <c r="C5" s="25">
        <v>502</v>
      </c>
      <c r="D5" s="30">
        <v>246606.8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502</v>
      </c>
      <c r="J5" s="30">
        <f aca="true" t="shared" si="2" ref="J5:J15">D5+G5</f>
        <v>246606.8</v>
      </c>
    </row>
    <row r="6" spans="1:10" ht="12.75">
      <c r="A6" s="25" t="s">
        <v>7</v>
      </c>
      <c r="B6" s="26">
        <f>15+1</f>
        <v>16</v>
      </c>
      <c r="C6" s="26">
        <f>303+50</f>
        <v>353</v>
      </c>
      <c r="D6" s="31">
        <f>114406.8+550+2561127.51</f>
        <v>2676084.3099999996</v>
      </c>
      <c r="E6" s="25">
        <v>2</v>
      </c>
      <c r="F6" s="25">
        <v>900</v>
      </c>
      <c r="G6" s="30">
        <v>369576</v>
      </c>
      <c r="H6" s="25">
        <f t="shared" si="0"/>
        <v>18</v>
      </c>
      <c r="I6" s="25">
        <f t="shared" si="1"/>
        <v>1253</v>
      </c>
      <c r="J6" s="30">
        <f t="shared" si="2"/>
        <v>3045660.3099999996</v>
      </c>
    </row>
    <row r="7" spans="1:13" ht="12.75">
      <c r="A7" s="25" t="s">
        <v>8</v>
      </c>
      <c r="B7" s="25">
        <v>24</v>
      </c>
      <c r="C7" s="25">
        <v>945</v>
      </c>
      <c r="D7" s="30">
        <v>1241736.92</v>
      </c>
      <c r="E7" s="25">
        <v>0</v>
      </c>
      <c r="F7" s="25">
        <v>0</v>
      </c>
      <c r="G7" s="30">
        <v>0</v>
      </c>
      <c r="H7" s="25">
        <f t="shared" si="0"/>
        <v>24</v>
      </c>
      <c r="I7" s="25">
        <f t="shared" si="1"/>
        <v>945</v>
      </c>
      <c r="J7" s="30">
        <f t="shared" si="2"/>
        <v>1241736.92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75</v>
      </c>
      <c r="C16" s="1">
        <f aca="true" t="shared" si="3" ref="C16:J16">SUM(C4:C15)</f>
        <v>2205</v>
      </c>
      <c r="D16" s="11">
        <f t="shared" si="3"/>
        <v>5938433.789999999</v>
      </c>
      <c r="E16" s="1">
        <f t="shared" si="3"/>
        <v>2</v>
      </c>
      <c r="F16" s="1">
        <f t="shared" si="3"/>
        <v>900</v>
      </c>
      <c r="G16" s="11">
        <f>SUM(G4:G15)</f>
        <v>369576</v>
      </c>
      <c r="H16" s="1">
        <f t="shared" si="3"/>
        <v>77</v>
      </c>
      <c r="I16" s="1">
        <f t="shared" si="3"/>
        <v>3105</v>
      </c>
      <c r="J16" s="11">
        <f t="shared" si="3"/>
        <v>6308009.789999999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G43" sqref="G4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7" t="s">
        <v>41</v>
      </c>
      <c r="B2" s="77"/>
      <c r="C2" s="77"/>
      <c r="D2" s="77"/>
      <c r="E2" s="77"/>
      <c r="F2" s="77"/>
      <c r="G2" s="77"/>
    </row>
    <row r="3" spans="1:7" ht="12.75">
      <c r="A3" s="80" t="s">
        <v>4</v>
      </c>
      <c r="B3" s="82" t="s">
        <v>0</v>
      </c>
      <c r="C3" s="82"/>
      <c r="D3" s="82" t="s">
        <v>3</v>
      </c>
      <c r="E3" s="82"/>
      <c r="F3" s="82" t="s">
        <v>11</v>
      </c>
      <c r="G3" s="82"/>
    </row>
    <row r="4" spans="1:7" ht="38.25">
      <c r="A4" s="8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15</v>
      </c>
      <c r="C6" s="26">
        <v>1212.65</v>
      </c>
      <c r="D6" s="26">
        <v>2</v>
      </c>
      <c r="E6" s="26">
        <v>500</v>
      </c>
      <c r="F6" s="26">
        <f aca="true" t="shared" si="1" ref="F6:F17">B6+D6</f>
        <v>17</v>
      </c>
      <c r="G6" s="26">
        <f t="shared" si="0"/>
        <v>1712.65</v>
      </c>
    </row>
    <row r="7" spans="1:7" ht="12.75">
      <c r="A7" s="25" t="s">
        <v>7</v>
      </c>
      <c r="B7" s="26">
        <v>26</v>
      </c>
      <c r="C7" s="26">
        <v>805.5</v>
      </c>
      <c r="D7" s="26">
        <v>4</v>
      </c>
      <c r="E7" s="26">
        <v>1515</v>
      </c>
      <c r="F7" s="26">
        <f t="shared" si="1"/>
        <v>30</v>
      </c>
      <c r="G7" s="26">
        <f t="shared" si="0"/>
        <v>2320.5</v>
      </c>
    </row>
    <row r="8" spans="1:7" ht="12.75">
      <c r="A8" s="25" t="s">
        <v>8</v>
      </c>
      <c r="B8" s="25">
        <v>21</v>
      </c>
      <c r="C8" s="25">
        <v>296.3</v>
      </c>
      <c r="D8" s="25">
        <v>2</v>
      </c>
      <c r="E8" s="25">
        <v>378</v>
      </c>
      <c r="F8" s="26">
        <f t="shared" si="1"/>
        <v>23</v>
      </c>
      <c r="G8" s="26">
        <f t="shared" si="0"/>
        <v>674.3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75</v>
      </c>
      <c r="C17" s="1">
        <f>SUM(C5:C16)</f>
        <v>2544.8500000000004</v>
      </c>
      <c r="D17" s="1">
        <f>SUM(D5:D16)</f>
        <v>9</v>
      </c>
      <c r="E17" s="1">
        <f>SUM(E5:E16)</f>
        <v>2415</v>
      </c>
      <c r="F17" s="1">
        <f t="shared" si="1"/>
        <v>84</v>
      </c>
      <c r="G17" s="1">
        <f t="shared" si="0"/>
        <v>4959.85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3" t="s">
        <v>42</v>
      </c>
      <c r="B3" s="83"/>
      <c r="C3" s="83"/>
      <c r="D3" s="83"/>
      <c r="E3" s="8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7" t="s">
        <v>43</v>
      </c>
      <c r="C6" s="55">
        <v>165</v>
      </c>
      <c r="D6" s="58" t="s">
        <v>56</v>
      </c>
      <c r="E6" s="71">
        <v>1701678</v>
      </c>
    </row>
    <row r="7" spans="1:5" s="8" customFormat="1" ht="112.5">
      <c r="A7" s="20">
        <f>A6+1</f>
        <v>2</v>
      </c>
      <c r="B7" s="68" t="s">
        <v>44</v>
      </c>
      <c r="C7" s="55">
        <v>3</v>
      </c>
      <c r="D7" s="58" t="s">
        <v>57</v>
      </c>
      <c r="E7" s="72">
        <v>2031.96</v>
      </c>
    </row>
    <row r="8" spans="1:5" s="8" customFormat="1" ht="67.5">
      <c r="A8" s="20">
        <f aca="true" t="shared" si="0" ref="A8:A18">A7+1</f>
        <v>3</v>
      </c>
      <c r="B8" s="68" t="s">
        <v>45</v>
      </c>
      <c r="C8" s="55">
        <v>10</v>
      </c>
      <c r="D8" s="73" t="s">
        <v>32</v>
      </c>
      <c r="E8" s="71">
        <v>8059.4</v>
      </c>
    </row>
    <row r="9" spans="1:5" s="8" customFormat="1" ht="78.75">
      <c r="A9" s="20">
        <f t="shared" si="0"/>
        <v>4</v>
      </c>
      <c r="B9" s="69" t="s">
        <v>46</v>
      </c>
      <c r="C9" s="55">
        <v>5</v>
      </c>
      <c r="D9" s="58" t="s">
        <v>57</v>
      </c>
      <c r="E9" s="72">
        <v>3386.6</v>
      </c>
    </row>
    <row r="10" spans="1:5" s="8" customFormat="1" ht="78.75">
      <c r="A10" s="20">
        <f t="shared" si="0"/>
        <v>5</v>
      </c>
      <c r="B10" s="69" t="s">
        <v>47</v>
      </c>
      <c r="C10" s="55">
        <v>5</v>
      </c>
      <c r="D10" s="58" t="s">
        <v>57</v>
      </c>
      <c r="E10" s="72">
        <v>3386.6</v>
      </c>
    </row>
    <row r="11" spans="1:5" s="8" customFormat="1" ht="56.25">
      <c r="A11" s="20">
        <f t="shared" si="0"/>
        <v>6</v>
      </c>
      <c r="B11" s="69" t="s">
        <v>48</v>
      </c>
      <c r="C11" s="55">
        <v>12</v>
      </c>
      <c r="D11" s="58" t="s">
        <v>32</v>
      </c>
      <c r="E11" s="72">
        <v>550</v>
      </c>
    </row>
    <row r="12" spans="1:5" s="8" customFormat="1" ht="45">
      <c r="A12" s="20">
        <f t="shared" si="0"/>
        <v>7</v>
      </c>
      <c r="B12" s="69" t="s">
        <v>49</v>
      </c>
      <c r="C12" s="55">
        <v>15</v>
      </c>
      <c r="D12" s="58" t="s">
        <v>32</v>
      </c>
      <c r="E12" s="72">
        <v>550</v>
      </c>
    </row>
    <row r="13" spans="1:5" s="8" customFormat="1" ht="56.25">
      <c r="A13" s="20">
        <f t="shared" si="0"/>
        <v>8</v>
      </c>
      <c r="B13" s="69" t="s">
        <v>50</v>
      </c>
      <c r="C13" s="55">
        <v>15</v>
      </c>
      <c r="D13" s="58" t="s">
        <v>32</v>
      </c>
      <c r="E13" s="72">
        <v>550</v>
      </c>
    </row>
    <row r="14" spans="1:5" s="8" customFormat="1" ht="45">
      <c r="A14" s="20">
        <f t="shared" si="0"/>
        <v>9</v>
      </c>
      <c r="B14" s="69" t="s">
        <v>51</v>
      </c>
      <c r="C14" s="55">
        <v>15</v>
      </c>
      <c r="D14" s="58" t="s">
        <v>32</v>
      </c>
      <c r="E14" s="72">
        <v>550</v>
      </c>
    </row>
    <row r="15" spans="1:5" s="8" customFormat="1" ht="112.5">
      <c r="A15" s="20">
        <f t="shared" si="0"/>
        <v>10</v>
      </c>
      <c r="B15" s="69" t="s">
        <v>52</v>
      </c>
      <c r="C15" s="55">
        <v>100</v>
      </c>
      <c r="D15" s="58" t="s">
        <v>57</v>
      </c>
      <c r="E15" s="72">
        <v>41064</v>
      </c>
    </row>
    <row r="16" spans="1:5" s="8" customFormat="1" ht="56.25">
      <c r="A16" s="20">
        <f t="shared" si="0"/>
        <v>11</v>
      </c>
      <c r="B16" s="69" t="s">
        <v>53</v>
      </c>
      <c r="C16" s="55">
        <v>15</v>
      </c>
      <c r="D16" s="58" t="s">
        <v>32</v>
      </c>
      <c r="E16" s="72">
        <v>550</v>
      </c>
    </row>
    <row r="17" spans="1:5" s="8" customFormat="1" ht="101.25">
      <c r="A17" s="20">
        <f t="shared" si="0"/>
        <v>12</v>
      </c>
      <c r="B17" s="69" t="s">
        <v>54</v>
      </c>
      <c r="C17" s="55">
        <v>5</v>
      </c>
      <c r="D17" s="58" t="s">
        <v>57</v>
      </c>
      <c r="E17" s="72">
        <v>2053.2</v>
      </c>
    </row>
    <row r="18" spans="1:5" s="8" customFormat="1" ht="22.5">
      <c r="A18" s="20">
        <f t="shared" si="0"/>
        <v>13</v>
      </c>
      <c r="B18" s="67" t="s">
        <v>55</v>
      </c>
      <c r="C18" s="55">
        <v>10</v>
      </c>
      <c r="D18" s="70" t="s">
        <v>32</v>
      </c>
      <c r="E18" s="72">
        <v>8496</v>
      </c>
    </row>
    <row r="19" spans="1:5" s="8" customFormat="1" ht="112.5">
      <c r="A19" s="20">
        <v>14</v>
      </c>
      <c r="B19" s="67" t="s">
        <v>60</v>
      </c>
      <c r="C19" s="55">
        <v>15</v>
      </c>
      <c r="D19" s="58" t="s">
        <v>57</v>
      </c>
      <c r="E19" s="72">
        <v>550</v>
      </c>
    </row>
    <row r="20" spans="1:5" s="8" customFormat="1" ht="45">
      <c r="A20" s="20">
        <v>15</v>
      </c>
      <c r="B20" s="67" t="s">
        <v>61</v>
      </c>
      <c r="C20" s="55">
        <v>15</v>
      </c>
      <c r="D20" s="58" t="s">
        <v>32</v>
      </c>
      <c r="E20" s="72">
        <v>550</v>
      </c>
    </row>
    <row r="21" spans="1:5" s="8" customFormat="1" ht="11.25">
      <c r="A21" s="20"/>
      <c r="B21" s="68"/>
      <c r="C21" s="55"/>
      <c r="D21" s="58"/>
      <c r="E21" s="57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2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3" t="s">
        <v>58</v>
      </c>
      <c r="B3" s="83"/>
      <c r="C3" s="83"/>
      <c r="D3" s="83"/>
      <c r="E3" s="8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9" t="s">
        <v>62</v>
      </c>
      <c r="C6" s="55">
        <v>12</v>
      </c>
      <c r="D6" s="58" t="s">
        <v>32</v>
      </c>
      <c r="E6" s="72">
        <v>550</v>
      </c>
    </row>
    <row r="7" spans="1:5" s="8" customFormat="1" ht="45">
      <c r="A7" s="7">
        <f>1+A6</f>
        <v>2</v>
      </c>
      <c r="B7" s="69" t="s">
        <v>63</v>
      </c>
      <c r="C7" s="55">
        <v>50</v>
      </c>
      <c r="D7" s="58" t="s">
        <v>32</v>
      </c>
      <c r="E7" s="72">
        <v>42480</v>
      </c>
    </row>
    <row r="8" spans="1:5" s="8" customFormat="1" ht="78.75">
      <c r="A8" s="7">
        <f aca="true" t="shared" si="0" ref="A8:A25">1+A7</f>
        <v>3</v>
      </c>
      <c r="B8" s="69" t="s">
        <v>64</v>
      </c>
      <c r="C8" s="55">
        <v>100</v>
      </c>
      <c r="D8" s="58" t="s">
        <v>57</v>
      </c>
      <c r="E8" s="72">
        <v>41064</v>
      </c>
    </row>
    <row r="9" spans="1:5" s="8" customFormat="1" ht="101.25">
      <c r="A9" s="7">
        <f t="shared" si="0"/>
        <v>4</v>
      </c>
      <c r="B9" s="69" t="s">
        <v>65</v>
      </c>
      <c r="C9" s="55">
        <v>100</v>
      </c>
      <c r="D9" s="58" t="s">
        <v>57</v>
      </c>
      <c r="E9" s="72">
        <v>41064</v>
      </c>
    </row>
    <row r="10" spans="1:5" s="8" customFormat="1" ht="123.75">
      <c r="A10" s="7">
        <f t="shared" si="0"/>
        <v>5</v>
      </c>
      <c r="B10" s="67" t="s">
        <v>66</v>
      </c>
      <c r="C10" s="55">
        <v>40</v>
      </c>
      <c r="D10" s="58" t="s">
        <v>32</v>
      </c>
      <c r="E10" s="72">
        <v>33984</v>
      </c>
    </row>
    <row r="11" spans="1:5" s="8" customFormat="1" ht="56.25">
      <c r="A11" s="7">
        <f t="shared" si="0"/>
        <v>6</v>
      </c>
      <c r="B11" s="67" t="s">
        <v>67</v>
      </c>
      <c r="C11" s="55">
        <v>12</v>
      </c>
      <c r="D11" s="58" t="s">
        <v>32</v>
      </c>
      <c r="E11" s="72">
        <v>550</v>
      </c>
    </row>
    <row r="12" spans="1:5" s="8" customFormat="1" ht="33.75">
      <c r="A12" s="7">
        <f t="shared" si="0"/>
        <v>7</v>
      </c>
      <c r="B12" s="67" t="s">
        <v>68</v>
      </c>
      <c r="C12" s="55">
        <v>12</v>
      </c>
      <c r="D12" s="58" t="s">
        <v>32</v>
      </c>
      <c r="E12" s="72">
        <v>550</v>
      </c>
    </row>
    <row r="13" spans="1:5" s="8" customFormat="1" ht="45">
      <c r="A13" s="7">
        <f t="shared" si="0"/>
        <v>8</v>
      </c>
      <c r="B13" s="67" t="s">
        <v>69</v>
      </c>
      <c r="C13" s="55">
        <v>30</v>
      </c>
      <c r="D13" s="58" t="s">
        <v>32</v>
      </c>
      <c r="E13" s="72">
        <v>25488</v>
      </c>
    </row>
    <row r="14" spans="1:5" s="8" customFormat="1" ht="45">
      <c r="A14" s="7">
        <f t="shared" si="0"/>
        <v>9</v>
      </c>
      <c r="B14" s="67" t="s">
        <v>70</v>
      </c>
      <c r="C14" s="55">
        <v>15</v>
      </c>
      <c r="D14" s="58" t="s">
        <v>32</v>
      </c>
      <c r="E14" s="72">
        <v>550</v>
      </c>
    </row>
    <row r="15" spans="1:5" s="8" customFormat="1" ht="67.5">
      <c r="A15" s="7">
        <f t="shared" si="0"/>
        <v>10</v>
      </c>
      <c r="B15" s="67" t="s">
        <v>71</v>
      </c>
      <c r="C15" s="55">
        <v>15</v>
      </c>
      <c r="D15" s="58" t="s">
        <v>32</v>
      </c>
      <c r="E15" s="72">
        <v>550</v>
      </c>
    </row>
    <row r="16" spans="1:5" s="8" customFormat="1" ht="67.5">
      <c r="A16" s="7">
        <f t="shared" si="0"/>
        <v>11</v>
      </c>
      <c r="B16" s="67" t="s">
        <v>72</v>
      </c>
      <c r="C16" s="55">
        <v>15</v>
      </c>
      <c r="D16" s="58" t="s">
        <v>32</v>
      </c>
      <c r="E16" s="72">
        <v>550</v>
      </c>
    </row>
    <row r="17" spans="1:5" s="8" customFormat="1" ht="67.5">
      <c r="A17" s="7">
        <f t="shared" si="0"/>
        <v>12</v>
      </c>
      <c r="B17" s="67" t="s">
        <v>73</v>
      </c>
      <c r="C17" s="55">
        <v>10</v>
      </c>
      <c r="D17" s="58" t="s">
        <v>32</v>
      </c>
      <c r="E17" s="72">
        <v>8496</v>
      </c>
    </row>
    <row r="18" spans="1:5" s="8" customFormat="1" ht="56.25">
      <c r="A18" s="7">
        <f t="shared" si="0"/>
        <v>13</v>
      </c>
      <c r="B18" s="67" t="s">
        <v>74</v>
      </c>
      <c r="C18" s="55">
        <v>10</v>
      </c>
      <c r="D18" s="58" t="s">
        <v>32</v>
      </c>
      <c r="E18" s="72">
        <v>8496</v>
      </c>
    </row>
    <row r="19" spans="1:5" s="8" customFormat="1" ht="56.25">
      <c r="A19" s="7">
        <f t="shared" si="0"/>
        <v>14</v>
      </c>
      <c r="B19" s="67" t="s">
        <v>75</v>
      </c>
      <c r="C19" s="55">
        <v>13</v>
      </c>
      <c r="D19" s="58" t="s">
        <v>32</v>
      </c>
      <c r="E19" s="72">
        <v>11044.8</v>
      </c>
    </row>
    <row r="20" spans="1:5" s="8" customFormat="1" ht="56.25">
      <c r="A20" s="7">
        <f t="shared" si="0"/>
        <v>15</v>
      </c>
      <c r="B20" s="67" t="s">
        <v>76</v>
      </c>
      <c r="C20" s="55">
        <v>10</v>
      </c>
      <c r="D20" s="58" t="s">
        <v>32</v>
      </c>
      <c r="E20" s="72">
        <v>8496</v>
      </c>
    </row>
    <row r="21" spans="1:5" s="8" customFormat="1" ht="45">
      <c r="A21" s="7">
        <f t="shared" si="0"/>
        <v>16</v>
      </c>
      <c r="B21" s="67" t="s">
        <v>77</v>
      </c>
      <c r="C21" s="55">
        <v>15</v>
      </c>
      <c r="D21" s="58" t="s">
        <v>32</v>
      </c>
      <c r="E21" s="72">
        <v>550</v>
      </c>
    </row>
    <row r="22" spans="1:5" s="8" customFormat="1" ht="33.75">
      <c r="A22" s="7">
        <f t="shared" si="0"/>
        <v>17</v>
      </c>
      <c r="B22" s="67" t="s">
        <v>78</v>
      </c>
      <c r="C22" s="55">
        <v>13</v>
      </c>
      <c r="D22" s="58" t="s">
        <v>32</v>
      </c>
      <c r="E22" s="72">
        <v>11044.8</v>
      </c>
    </row>
    <row r="23" spans="1:5" s="8" customFormat="1" ht="45">
      <c r="A23" s="7">
        <f t="shared" si="0"/>
        <v>18</v>
      </c>
      <c r="B23" s="67" t="s">
        <v>79</v>
      </c>
      <c r="C23" s="55">
        <v>10</v>
      </c>
      <c r="D23" s="58" t="s">
        <v>32</v>
      </c>
      <c r="E23" s="72">
        <v>8496</v>
      </c>
    </row>
    <row r="24" spans="1:5" s="8" customFormat="1" ht="112.5">
      <c r="A24" s="7">
        <f t="shared" si="0"/>
        <v>19</v>
      </c>
      <c r="B24" s="67" t="s">
        <v>80</v>
      </c>
      <c r="C24" s="55">
        <v>5</v>
      </c>
      <c r="D24" s="58" t="s">
        <v>57</v>
      </c>
      <c r="E24" s="72">
        <v>2053.2</v>
      </c>
    </row>
    <row r="25" spans="1:5" s="8" customFormat="1" ht="56.25">
      <c r="A25" s="7">
        <f t="shared" si="0"/>
        <v>20</v>
      </c>
      <c r="B25" s="67" t="s">
        <v>81</v>
      </c>
      <c r="C25" s="55">
        <v>15</v>
      </c>
      <c r="D25" s="58" t="s">
        <v>32</v>
      </c>
      <c r="E25" s="72">
        <v>550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0.375" style="0" customWidth="1"/>
  </cols>
  <sheetData>
    <row r="1" spans="1:6" ht="12.75">
      <c r="A1" s="83" t="s">
        <v>59</v>
      </c>
      <c r="B1" s="83"/>
      <c r="C1" s="83"/>
      <c r="D1" s="83"/>
      <c r="E1" s="83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57.5">
      <c r="A4" s="20">
        <v>1</v>
      </c>
      <c r="B4" s="69" t="s">
        <v>82</v>
      </c>
      <c r="C4" s="72">
        <v>246384</v>
      </c>
      <c r="D4" s="55">
        <v>600</v>
      </c>
      <c r="E4" s="58" t="s">
        <v>57</v>
      </c>
      <c r="F4" s="22"/>
    </row>
    <row r="5" spans="1:6" ht="123.75">
      <c r="A5" s="20">
        <f>A4+1</f>
        <v>2</v>
      </c>
      <c r="B5" s="67" t="s">
        <v>83</v>
      </c>
      <c r="C5" s="72">
        <v>123192</v>
      </c>
      <c r="D5" s="55">
        <v>300</v>
      </c>
      <c r="E5" s="58" t="s">
        <v>57</v>
      </c>
      <c r="F5" s="14"/>
    </row>
    <row r="6" spans="1:6" ht="56.25">
      <c r="A6" s="20">
        <f aca="true" t="shared" si="0" ref="A6:A19">A5+1</f>
        <v>3</v>
      </c>
      <c r="B6" s="67" t="s">
        <v>84</v>
      </c>
      <c r="C6" s="72">
        <v>550</v>
      </c>
      <c r="D6" s="55">
        <v>15</v>
      </c>
      <c r="E6" s="58" t="s">
        <v>32</v>
      </c>
      <c r="F6" s="14"/>
    </row>
    <row r="7" spans="1:6" ht="78.75">
      <c r="A7" s="20">
        <f t="shared" si="0"/>
        <v>4</v>
      </c>
      <c r="B7" s="67" t="s">
        <v>85</v>
      </c>
      <c r="C7" s="72">
        <v>12744</v>
      </c>
      <c r="D7" s="55">
        <v>15</v>
      </c>
      <c r="E7" s="58" t="s">
        <v>32</v>
      </c>
      <c r="F7" s="14"/>
    </row>
    <row r="8" spans="1:6" ht="112.5">
      <c r="A8" s="20">
        <f t="shared" si="0"/>
        <v>5</v>
      </c>
      <c r="B8" s="67" t="s">
        <v>86</v>
      </c>
      <c r="C8" s="72">
        <v>6159.6</v>
      </c>
      <c r="D8" s="55">
        <v>15</v>
      </c>
      <c r="E8" s="58" t="s">
        <v>57</v>
      </c>
      <c r="F8" s="14"/>
    </row>
    <row r="9" spans="1:6" ht="123.75">
      <c r="A9" s="20">
        <f t="shared" si="0"/>
        <v>6</v>
      </c>
      <c r="B9" s="67" t="s">
        <v>87</v>
      </c>
      <c r="C9" s="72">
        <v>2053.2</v>
      </c>
      <c r="D9" s="55">
        <v>5</v>
      </c>
      <c r="E9" s="58" t="s">
        <v>57</v>
      </c>
      <c r="F9" s="14"/>
    </row>
    <row r="10" spans="1:6" ht="67.5">
      <c r="A10" s="20">
        <f t="shared" si="0"/>
        <v>7</v>
      </c>
      <c r="B10" s="67" t="s">
        <v>88</v>
      </c>
      <c r="C10" s="72">
        <v>67968</v>
      </c>
      <c r="D10" s="55">
        <v>80</v>
      </c>
      <c r="E10" s="58" t="s">
        <v>32</v>
      </c>
      <c r="F10" s="14"/>
    </row>
    <row r="11" spans="1:6" ht="56.25">
      <c r="A11" s="20">
        <f t="shared" si="0"/>
        <v>8</v>
      </c>
      <c r="B11" s="67" t="s">
        <v>89</v>
      </c>
      <c r="C11" s="72">
        <v>550</v>
      </c>
      <c r="D11" s="55">
        <v>9</v>
      </c>
      <c r="E11" s="58" t="s">
        <v>32</v>
      </c>
      <c r="F11" s="14"/>
    </row>
    <row r="12" spans="1:6" ht="101.25">
      <c r="A12" s="20">
        <f t="shared" si="0"/>
        <v>9</v>
      </c>
      <c r="B12" s="67" t="s">
        <v>90</v>
      </c>
      <c r="C12" s="72">
        <v>20532</v>
      </c>
      <c r="D12" s="55">
        <v>50</v>
      </c>
      <c r="E12" s="58" t="s">
        <v>32</v>
      </c>
      <c r="F12" s="14"/>
    </row>
    <row r="13" spans="1:6" ht="56.25">
      <c r="A13" s="20">
        <f t="shared" si="0"/>
        <v>10</v>
      </c>
      <c r="B13" s="67" t="s">
        <v>91</v>
      </c>
      <c r="C13" s="72">
        <v>550</v>
      </c>
      <c r="D13" s="55">
        <v>15</v>
      </c>
      <c r="E13" s="58" t="s">
        <v>32</v>
      </c>
      <c r="F13" s="14"/>
    </row>
    <row r="14" spans="1:6" ht="78.75">
      <c r="A14" s="20">
        <f t="shared" si="0"/>
        <v>11</v>
      </c>
      <c r="B14" s="67" t="s">
        <v>92</v>
      </c>
      <c r="C14" s="72">
        <v>550</v>
      </c>
      <c r="D14" s="55">
        <v>15</v>
      </c>
      <c r="E14" s="58" t="s">
        <v>98</v>
      </c>
      <c r="F14" s="14"/>
    </row>
    <row r="15" spans="1:6" ht="56.25">
      <c r="A15" s="20">
        <f t="shared" si="0"/>
        <v>12</v>
      </c>
      <c r="B15" s="67" t="s">
        <v>93</v>
      </c>
      <c r="C15" s="72">
        <v>550</v>
      </c>
      <c r="D15" s="55">
        <v>15</v>
      </c>
      <c r="E15" s="58" t="s">
        <v>98</v>
      </c>
      <c r="F15" s="14"/>
    </row>
    <row r="16" spans="1:6" ht="67.5">
      <c r="A16" s="20">
        <f t="shared" si="0"/>
        <v>13</v>
      </c>
      <c r="B16" s="67" t="s">
        <v>94</v>
      </c>
      <c r="C16" s="72">
        <v>550</v>
      </c>
      <c r="D16" s="55">
        <v>12</v>
      </c>
      <c r="E16" s="58" t="s">
        <v>32</v>
      </c>
      <c r="F16" s="14"/>
    </row>
    <row r="17" spans="1:6" ht="56.25">
      <c r="A17" s="20">
        <f t="shared" si="0"/>
        <v>14</v>
      </c>
      <c r="B17" s="67" t="s">
        <v>95</v>
      </c>
      <c r="C17" s="72">
        <v>550</v>
      </c>
      <c r="D17" s="55">
        <v>12</v>
      </c>
      <c r="E17" s="58" t="s">
        <v>32</v>
      </c>
      <c r="F17" s="14"/>
    </row>
    <row r="18" spans="1:6" ht="67.5">
      <c r="A18" s="20">
        <f t="shared" si="0"/>
        <v>15</v>
      </c>
      <c r="B18" s="67" t="s">
        <v>96</v>
      </c>
      <c r="C18" s="72">
        <v>550</v>
      </c>
      <c r="D18" s="55">
        <v>15</v>
      </c>
      <c r="E18" s="58" t="s">
        <v>32</v>
      </c>
      <c r="F18" s="14"/>
    </row>
    <row r="19" spans="1:6" ht="67.5">
      <c r="A19" s="20">
        <f t="shared" si="0"/>
        <v>16</v>
      </c>
      <c r="B19" s="67" t="s">
        <v>97</v>
      </c>
      <c r="C19" s="72">
        <v>550</v>
      </c>
      <c r="D19" s="55">
        <v>15</v>
      </c>
      <c r="E19" s="58" t="s">
        <v>32</v>
      </c>
      <c r="F19" s="14"/>
    </row>
    <row r="20" spans="1:6" ht="56.25">
      <c r="A20" s="20">
        <v>17</v>
      </c>
      <c r="B20" s="7" t="s">
        <v>99</v>
      </c>
      <c r="C20" s="21">
        <v>550</v>
      </c>
      <c r="D20" s="7">
        <v>15</v>
      </c>
      <c r="E20" s="7" t="s">
        <v>32</v>
      </c>
      <c r="F20" s="14"/>
    </row>
    <row r="21" spans="1:6" ht="90">
      <c r="A21" s="20">
        <v>18</v>
      </c>
      <c r="B21" s="7" t="s">
        <v>100</v>
      </c>
      <c r="C21" s="21">
        <v>2561127.51</v>
      </c>
      <c r="D21" s="7">
        <v>50</v>
      </c>
      <c r="E21" s="7" t="s">
        <v>32</v>
      </c>
      <c r="F21" s="14"/>
    </row>
    <row r="22" spans="1:6" ht="15">
      <c r="A22" s="20"/>
      <c r="B22" s="7"/>
      <c r="C22" s="21"/>
      <c r="D22" s="7"/>
      <c r="E22" s="7"/>
      <c r="F22" s="14"/>
    </row>
    <row r="23" spans="1:6" ht="15">
      <c r="A23" s="20"/>
      <c r="B23" s="7"/>
      <c r="C23" s="21"/>
      <c r="D23" s="7"/>
      <c r="E23" s="7"/>
      <c r="F23" s="14"/>
    </row>
    <row r="24" spans="1:6" ht="15">
      <c r="A24" s="20"/>
      <c r="B24" s="7"/>
      <c r="C24" s="21"/>
      <c r="D24" s="7"/>
      <c r="E24" s="7"/>
      <c r="F24" s="14"/>
    </row>
    <row r="25" spans="1:6" ht="15">
      <c r="A25" s="20"/>
      <c r="B25" s="7"/>
      <c r="C25" s="21"/>
      <c r="D25" s="7"/>
      <c r="E25" s="7"/>
      <c r="F25" s="14"/>
    </row>
    <row r="26" spans="1:6" ht="15">
      <c r="A26" s="20"/>
      <c r="B26" s="7"/>
      <c r="C26" s="21"/>
      <c r="D26" s="7"/>
      <c r="E26" s="7"/>
      <c r="F26" s="14"/>
    </row>
    <row r="27" spans="1:6" ht="15">
      <c r="A27" s="20"/>
      <c r="B27" s="7"/>
      <c r="C27" s="21"/>
      <c r="D27" s="7"/>
      <c r="E27" s="7"/>
      <c r="F27" s="14"/>
    </row>
    <row r="28" spans="1:6" ht="15">
      <c r="A28" s="20"/>
      <c r="B28" s="7"/>
      <c r="C28" s="21"/>
      <c r="D28" s="7"/>
      <c r="E28" s="7"/>
      <c r="F28" s="14"/>
    </row>
    <row r="29" spans="1:6" ht="15">
      <c r="A29" s="20"/>
      <c r="B29" s="7"/>
      <c r="C29" s="21"/>
      <c r="D29" s="7"/>
      <c r="E29" s="7"/>
      <c r="F29" s="14"/>
    </row>
    <row r="30" spans="1:6" ht="15">
      <c r="A30" s="20"/>
      <c r="B30" s="7"/>
      <c r="C30" s="21"/>
      <c r="D30" s="7"/>
      <c r="E30" s="7"/>
      <c r="F30" s="14"/>
    </row>
    <row r="31" spans="1:6" ht="15">
      <c r="A31" s="20"/>
      <c r="B31" s="7"/>
      <c r="C31" s="21"/>
      <c r="D31" s="7"/>
      <c r="E31" s="7"/>
      <c r="F31" s="14"/>
    </row>
    <row r="32" spans="1:6" ht="15">
      <c r="A32" s="20"/>
      <c r="B32" s="7"/>
      <c r="C32" s="21"/>
      <c r="D32" s="7"/>
      <c r="E32" s="7"/>
      <c r="F32" s="14"/>
    </row>
    <row r="33" spans="1:6" ht="15">
      <c r="A33" s="20"/>
      <c r="B33" s="7"/>
      <c r="C33" s="21"/>
      <c r="D33" s="7"/>
      <c r="E33" s="7"/>
      <c r="F33" s="14"/>
    </row>
    <row r="34" spans="1:6" ht="15">
      <c r="A34" s="20"/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3" t="s">
        <v>101</v>
      </c>
      <c r="B1" s="83"/>
      <c r="C1" s="83"/>
      <c r="D1" s="83"/>
      <c r="E1" s="8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69" t="s">
        <v>102</v>
      </c>
      <c r="C3" s="72">
        <v>550</v>
      </c>
      <c r="D3" s="55">
        <v>15</v>
      </c>
      <c r="E3" s="58" t="s">
        <v>98</v>
      </c>
    </row>
    <row r="4" spans="1:5" ht="135">
      <c r="A4" s="7">
        <f>A3+1</f>
        <v>2</v>
      </c>
      <c r="B4" s="67" t="s">
        <v>103</v>
      </c>
      <c r="C4" s="72">
        <v>48427.2</v>
      </c>
      <c r="D4" s="55">
        <v>57</v>
      </c>
      <c r="E4" s="58" t="s">
        <v>32</v>
      </c>
    </row>
    <row r="5" spans="1:5" ht="67.5">
      <c r="A5" s="7">
        <f aca="true" t="shared" si="0" ref="A5:A33">A4+1</f>
        <v>3</v>
      </c>
      <c r="B5" s="67" t="s">
        <v>104</v>
      </c>
      <c r="C5" s="72">
        <v>25488</v>
      </c>
      <c r="D5" s="55">
        <v>30</v>
      </c>
      <c r="E5" s="58" t="s">
        <v>32</v>
      </c>
    </row>
    <row r="6" spans="1:5" ht="112.5">
      <c r="A6" s="7">
        <f t="shared" si="0"/>
        <v>4</v>
      </c>
      <c r="B6" s="67" t="s">
        <v>105</v>
      </c>
      <c r="C6" s="72">
        <v>25488</v>
      </c>
      <c r="D6" s="55">
        <v>30</v>
      </c>
      <c r="E6" s="58" t="s">
        <v>32</v>
      </c>
    </row>
    <row r="7" spans="1:5" ht="67.5">
      <c r="A7" s="7">
        <f t="shared" si="0"/>
        <v>5</v>
      </c>
      <c r="B7" s="67" t="s">
        <v>106</v>
      </c>
      <c r="C7" s="72">
        <v>735081</v>
      </c>
      <c r="D7" s="55">
        <v>150</v>
      </c>
      <c r="E7" s="58" t="s">
        <v>32</v>
      </c>
    </row>
    <row r="8" spans="1:5" ht="67.5">
      <c r="A8" s="7">
        <f t="shared" si="0"/>
        <v>6</v>
      </c>
      <c r="B8" s="67" t="s">
        <v>107</v>
      </c>
      <c r="C8" s="72">
        <v>550</v>
      </c>
      <c r="D8" s="55">
        <v>15</v>
      </c>
      <c r="E8" s="58" t="s">
        <v>32</v>
      </c>
    </row>
    <row r="9" spans="1:5" ht="67.5">
      <c r="A9" s="7">
        <f t="shared" si="0"/>
        <v>7</v>
      </c>
      <c r="B9" s="67" t="s">
        <v>108</v>
      </c>
      <c r="C9" s="72">
        <v>550</v>
      </c>
      <c r="D9" s="55">
        <v>15</v>
      </c>
      <c r="E9" s="58" t="s">
        <v>32</v>
      </c>
    </row>
    <row r="10" spans="1:5" ht="67.5">
      <c r="A10" s="7">
        <f t="shared" si="0"/>
        <v>8</v>
      </c>
      <c r="B10" s="67" t="s">
        <v>109</v>
      </c>
      <c r="C10" s="72">
        <v>550</v>
      </c>
      <c r="D10" s="55">
        <v>15</v>
      </c>
      <c r="E10" s="58" t="s">
        <v>32</v>
      </c>
    </row>
    <row r="11" spans="1:5" ht="135">
      <c r="A11" s="7">
        <f t="shared" si="0"/>
        <v>9</v>
      </c>
      <c r="B11" s="67" t="s">
        <v>110</v>
      </c>
      <c r="C11" s="72">
        <v>2053.2</v>
      </c>
      <c r="D11" s="55">
        <v>5</v>
      </c>
      <c r="E11" s="58" t="s">
        <v>57</v>
      </c>
    </row>
    <row r="12" spans="1:5" ht="67.5">
      <c r="A12" s="7">
        <f t="shared" si="0"/>
        <v>10</v>
      </c>
      <c r="B12" s="67" t="s">
        <v>111</v>
      </c>
      <c r="C12" s="72">
        <v>550</v>
      </c>
      <c r="D12" s="55">
        <v>15</v>
      </c>
      <c r="E12" s="58" t="s">
        <v>98</v>
      </c>
    </row>
    <row r="13" spans="1:5" ht="67.5">
      <c r="A13" s="7">
        <f t="shared" si="0"/>
        <v>11</v>
      </c>
      <c r="B13" s="67" t="s">
        <v>112</v>
      </c>
      <c r="C13" s="72">
        <v>550</v>
      </c>
      <c r="D13" s="55">
        <v>15</v>
      </c>
      <c r="E13" s="58" t="s">
        <v>32</v>
      </c>
    </row>
    <row r="14" spans="1:5" ht="67.5">
      <c r="A14" s="7">
        <f t="shared" si="0"/>
        <v>12</v>
      </c>
      <c r="B14" s="67" t="s">
        <v>112</v>
      </c>
      <c r="C14" s="72">
        <v>550</v>
      </c>
      <c r="D14" s="55">
        <v>15</v>
      </c>
      <c r="E14" s="58" t="s">
        <v>32</v>
      </c>
    </row>
    <row r="15" spans="1:5" ht="67.5">
      <c r="A15" s="7">
        <f t="shared" si="0"/>
        <v>13</v>
      </c>
      <c r="B15" s="67" t="s">
        <v>113</v>
      </c>
      <c r="C15" s="72">
        <v>5097.6</v>
      </c>
      <c r="D15" s="55">
        <v>6</v>
      </c>
      <c r="E15" s="58" t="s">
        <v>32</v>
      </c>
    </row>
    <row r="16" spans="1:5" ht="123.75">
      <c r="A16" s="7">
        <f t="shared" si="0"/>
        <v>14</v>
      </c>
      <c r="B16" s="67" t="s">
        <v>114</v>
      </c>
      <c r="C16" s="85">
        <v>550</v>
      </c>
      <c r="D16" s="55">
        <v>6</v>
      </c>
      <c r="E16" s="58" t="s">
        <v>32</v>
      </c>
    </row>
    <row r="17" spans="1:5" ht="56.25">
      <c r="A17" s="7">
        <f t="shared" si="0"/>
        <v>15</v>
      </c>
      <c r="B17" s="67" t="s">
        <v>115</v>
      </c>
      <c r="C17" s="85">
        <v>382320</v>
      </c>
      <c r="D17" s="55">
        <v>450</v>
      </c>
      <c r="E17" s="58" t="s">
        <v>32</v>
      </c>
    </row>
    <row r="18" spans="1:5" ht="67.5">
      <c r="A18" s="7">
        <f t="shared" si="0"/>
        <v>16</v>
      </c>
      <c r="B18" s="67" t="s">
        <v>116</v>
      </c>
      <c r="C18" s="85">
        <v>550</v>
      </c>
      <c r="D18" s="55">
        <v>15</v>
      </c>
      <c r="E18" s="58" t="s">
        <v>32</v>
      </c>
    </row>
    <row r="19" spans="1:5" ht="67.5">
      <c r="A19" s="7">
        <f t="shared" si="0"/>
        <v>17</v>
      </c>
      <c r="B19" s="67" t="s">
        <v>117</v>
      </c>
      <c r="C19" s="85">
        <v>550</v>
      </c>
      <c r="D19" s="55">
        <v>15</v>
      </c>
      <c r="E19" s="58" t="s">
        <v>32</v>
      </c>
    </row>
    <row r="20" spans="1:5" ht="78.75">
      <c r="A20" s="7">
        <f t="shared" si="0"/>
        <v>18</v>
      </c>
      <c r="B20" s="67" t="s">
        <v>118</v>
      </c>
      <c r="C20" s="85">
        <v>550</v>
      </c>
      <c r="D20" s="55">
        <v>15</v>
      </c>
      <c r="E20" s="58" t="s">
        <v>32</v>
      </c>
    </row>
    <row r="21" spans="1:5" ht="56.25">
      <c r="A21" s="7">
        <f t="shared" si="0"/>
        <v>19</v>
      </c>
      <c r="B21" s="67" t="s">
        <v>119</v>
      </c>
      <c r="C21" s="85">
        <v>550</v>
      </c>
      <c r="D21" s="55">
        <v>15</v>
      </c>
      <c r="E21" s="58" t="s">
        <v>32</v>
      </c>
    </row>
    <row r="22" spans="1:5" ht="67.5">
      <c r="A22" s="7">
        <f t="shared" si="0"/>
        <v>20</v>
      </c>
      <c r="B22" s="67" t="s">
        <v>120</v>
      </c>
      <c r="C22" s="85">
        <v>550</v>
      </c>
      <c r="D22" s="55">
        <v>15</v>
      </c>
      <c r="E22" s="58" t="s">
        <v>32</v>
      </c>
    </row>
    <row r="23" spans="1:5" ht="90">
      <c r="A23" s="7">
        <f t="shared" si="0"/>
        <v>21</v>
      </c>
      <c r="B23" s="84" t="s">
        <v>121</v>
      </c>
      <c r="C23" s="85">
        <v>6796.8</v>
      </c>
      <c r="D23" s="55">
        <v>8</v>
      </c>
      <c r="E23" s="58" t="s">
        <v>32</v>
      </c>
    </row>
    <row r="24" spans="1:5" ht="112.5">
      <c r="A24" s="7">
        <f t="shared" si="0"/>
        <v>22</v>
      </c>
      <c r="B24" s="84" t="s">
        <v>122</v>
      </c>
      <c r="C24" s="85">
        <v>1231.92</v>
      </c>
      <c r="D24" s="55">
        <v>3</v>
      </c>
      <c r="E24" s="58" t="s">
        <v>57</v>
      </c>
    </row>
    <row r="25" spans="1:5" ht="123.75">
      <c r="A25" s="7">
        <f t="shared" si="0"/>
        <v>23</v>
      </c>
      <c r="B25" s="84" t="s">
        <v>123</v>
      </c>
      <c r="C25" s="85">
        <v>2053.2</v>
      </c>
      <c r="D25" s="55">
        <v>5</v>
      </c>
      <c r="E25" s="58" t="s">
        <v>57</v>
      </c>
    </row>
    <row r="26" spans="1:5" ht="56.25">
      <c r="A26" s="7">
        <f t="shared" si="0"/>
        <v>24</v>
      </c>
      <c r="B26" s="84" t="s">
        <v>124</v>
      </c>
      <c r="C26" s="85">
        <v>550</v>
      </c>
      <c r="D26" s="55">
        <v>15</v>
      </c>
      <c r="E26" s="58" t="s">
        <v>32</v>
      </c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I41" sqref="I4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3" t="s">
        <v>33</v>
      </c>
      <c r="B1" s="83"/>
      <c r="C1" s="83"/>
      <c r="D1" s="83"/>
      <c r="E1" s="8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5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3" t="s">
        <v>31</v>
      </c>
      <c r="B1" s="83"/>
      <c r="C1" s="83"/>
      <c r="D1" s="83"/>
      <c r="E1" s="8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6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7"/>
      <c r="D26" s="55"/>
      <c r="E26" s="58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2017-04-28T09:02:20Z</dcterms:modified>
  <cp:category/>
  <cp:version/>
  <cp:contentType/>
  <cp:contentStatus/>
</cp:coreProperties>
</file>