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4 кв на сервер " sheetId="1" r:id="rId1"/>
    <sheet name="Лист1" sheetId="2" r:id="rId2"/>
  </sheets>
  <definedNames>
    <definedName name="_xlnm._FilterDatabase" localSheetId="0" hidden="1">'4 кв на сервер '!$D$8:$D$22</definedName>
  </definedNames>
  <calcPr fullCalcOnLoad="1"/>
</workbook>
</file>

<file path=xl/sharedStrings.xml><?xml version="1.0" encoding="utf-8"?>
<sst xmlns="http://schemas.openxmlformats.org/spreadsheetml/2006/main" count="83" uniqueCount="36">
  <si>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</si>
  <si>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</si>
  <si>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</si>
  <si>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</si>
  <si>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</si>
  <si>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</si>
  <si>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</si>
  <si>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МАГ</t>
  </si>
  <si>
    <t>Рыбокомбинат</t>
  </si>
  <si>
    <t>Петромика</t>
  </si>
  <si>
    <t>Карелглавснаб</t>
  </si>
  <si>
    <t>Русский Лесной Альянс</t>
  </si>
  <si>
    <t>БытМаш</t>
  </si>
  <si>
    <t>ИП Янгиров</t>
  </si>
  <si>
    <t>Ремонтно механический завод</t>
  </si>
  <si>
    <t>БЕТОКОН</t>
  </si>
  <si>
    <t>АРЧЕ</t>
  </si>
  <si>
    <t>Яблоков</t>
  </si>
  <si>
    <t>ОССЗ</t>
  </si>
  <si>
    <t>Карельский продукт</t>
  </si>
  <si>
    <t>ООО "Эвольвента"</t>
  </si>
  <si>
    <t>ООО "Стройиндустрия КСМ"</t>
  </si>
  <si>
    <t>ООО "Евро Модуль"</t>
  </si>
  <si>
    <t>ПМУП "Городской транспорт"</t>
  </si>
  <si>
    <t>АО "ПКС - Тепловые сети"</t>
  </si>
  <si>
    <t>АО "ПКС-Водоканал"</t>
  </si>
  <si>
    <t>ПАО "СОЛОМЕНСКИЙ ЛЕСОЗАВОД"</t>
  </si>
  <si>
    <t>ТРЦ Сигма СИТИ</t>
  </si>
  <si>
    <t>ООО фирма "Торговый Дом Ярмарка"</t>
  </si>
  <si>
    <t>АМКОДОР -ОНЕГО</t>
  </si>
  <si>
    <t xml:space="preserve"> Величина резервируемой максимальной мощности за 4 квартал 2022 г</t>
  </si>
  <si>
    <t>Резервируемая мощность,   на 01.10.22</t>
  </si>
  <si>
    <t>Резервируемая мощность,   на 01.11.22</t>
  </si>
  <si>
    <t>Резервируемая мощность,   на 01.12.22</t>
  </si>
  <si>
    <t xml:space="preserve">Средняя резервируемая мощность, за 4 кв 2022г   </t>
  </si>
  <si>
    <t>Данные об усредненной за квартал величине резервируемой максимальной мощности за 4 кв. 2022г по уровню напряжения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</si>
</sst>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0" fillId="0" borderId="10" xfId="0" applyNumberFormat="1" applyFont="1" applyFill="1" applyBorder="1" applyAlignment="1">
      <alignment horizontal="center" vertical="center" wrapText="1"/>
    </xf>
    <xf numFmtId="1" fontId="0" fillId="34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7" borderId="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7"/>
  <sheetViews>
    <sheetView tabSelected="1" zoomScalePageLayoutView="0" workbookViewId="0" topLeftCell="A1">
      <selection activeCell="C36" sqref="C36"/>
    </sheetView>
  </sheetViews>
  <sheetFormatPr defaultColWidth="9.33203125" defaultRowHeight="11.25"/>
  <cols>
    <col min="3" max="3" width="18.33203125" style="0" customWidth="1"/>
    <col min="4" max="5" width="15.83203125" style="0" customWidth="1"/>
    <col min="6" max="6" width="17.33203125" style="0" customWidth="1"/>
    <col min="7" max="7" width="17.5" style="0" customWidth="1"/>
    <col min="8" max="8" width="17" style="0" customWidth="1"/>
    <col min="9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50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11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6" spans="1:9" ht="11.25" customHeight="1">
      <c r="A6" s="52" t="s">
        <v>0</v>
      </c>
      <c r="B6" s="53"/>
      <c r="C6" s="54"/>
      <c r="D6" s="37" t="s">
        <v>1</v>
      </c>
      <c r="E6" s="37" t="s">
        <v>6</v>
      </c>
      <c r="F6" s="37" t="s">
        <v>31</v>
      </c>
      <c r="G6" s="37" t="s">
        <v>32</v>
      </c>
      <c r="H6" s="37" t="s">
        <v>33</v>
      </c>
      <c r="I6" s="37" t="s">
        <v>34</v>
      </c>
    </row>
    <row r="7" spans="1:18" ht="43.5" customHeight="1">
      <c r="A7" s="55"/>
      <c r="B7" s="56"/>
      <c r="C7" s="57"/>
      <c r="D7" s="38"/>
      <c r="E7" s="38"/>
      <c r="F7" s="38"/>
      <c r="G7" s="39"/>
      <c r="H7" s="39"/>
      <c r="I7" s="39"/>
      <c r="N7" s="1"/>
      <c r="O7" s="1"/>
      <c r="P7" s="1"/>
      <c r="Q7" s="1"/>
      <c r="R7" s="1"/>
    </row>
    <row r="8" spans="1:18" ht="11.25" customHeight="1">
      <c r="A8" s="42"/>
      <c r="B8" s="42"/>
      <c r="C8" s="42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43" t="s">
        <v>7</v>
      </c>
      <c r="B9" s="44"/>
      <c r="C9" s="44"/>
      <c r="D9" s="2" t="s">
        <v>4</v>
      </c>
      <c r="E9" s="16">
        <v>1400</v>
      </c>
      <c r="F9" s="16">
        <f>E9-Лист1!D2</f>
        <v>1002</v>
      </c>
      <c r="G9" s="16">
        <f>E9-Лист1!E2</f>
        <v>967</v>
      </c>
      <c r="H9" s="27">
        <f>E9-Лист1!F2</f>
        <v>938.3333333333334</v>
      </c>
      <c r="I9" s="3">
        <f>(F9+G9+H9)/3</f>
        <v>969.1111111111112</v>
      </c>
      <c r="N9" s="1"/>
      <c r="O9" s="1"/>
      <c r="P9" s="1"/>
      <c r="Q9" s="1"/>
      <c r="R9" s="1"/>
    </row>
    <row r="10" spans="1:18" ht="11.25" customHeight="1">
      <c r="A10" s="40" t="s">
        <v>15</v>
      </c>
      <c r="B10" s="41"/>
      <c r="C10" s="41"/>
      <c r="D10" s="2" t="s">
        <v>4</v>
      </c>
      <c r="E10" s="16">
        <v>1030</v>
      </c>
      <c r="F10" s="16">
        <f>E10-Лист1!D3</f>
        <v>973</v>
      </c>
      <c r="G10" s="16">
        <f>E10-Лист1!E3</f>
        <v>958</v>
      </c>
      <c r="H10" s="27">
        <f>E10-Лист1!F3</f>
        <v>958.3333333333334</v>
      </c>
      <c r="I10" s="3">
        <f aca="true" t="shared" si="0" ref="I10:I23">(F10+G10+H10)/3</f>
        <v>963.1111111111112</v>
      </c>
      <c r="N10" s="4"/>
      <c r="O10" s="5"/>
      <c r="P10" s="5"/>
      <c r="Q10" s="5"/>
      <c r="R10" s="5"/>
    </row>
    <row r="11" spans="1:18" ht="11.25" customHeight="1">
      <c r="A11" s="40" t="s">
        <v>8</v>
      </c>
      <c r="B11" s="41"/>
      <c r="C11" s="41"/>
      <c r="D11" s="2" t="s">
        <v>4</v>
      </c>
      <c r="E11" s="16">
        <v>940</v>
      </c>
      <c r="F11" s="16">
        <f>E11-Лист1!D4</f>
        <v>940</v>
      </c>
      <c r="G11" s="16">
        <f>E11-Лист1!E4</f>
        <v>940</v>
      </c>
      <c r="H11" s="27">
        <f>E11-Лист1!F4</f>
        <v>940</v>
      </c>
      <c r="I11" s="3">
        <f t="shared" si="0"/>
        <v>940</v>
      </c>
      <c r="N11" s="4"/>
      <c r="O11" s="5"/>
      <c r="P11" s="5"/>
      <c r="Q11" s="5"/>
      <c r="R11" s="5"/>
    </row>
    <row r="12" spans="1:9" ht="11.25" customHeight="1">
      <c r="A12" s="40" t="s">
        <v>16</v>
      </c>
      <c r="B12" s="41"/>
      <c r="C12" s="41"/>
      <c r="D12" s="2" t="s">
        <v>4</v>
      </c>
      <c r="E12" s="16">
        <v>1195</v>
      </c>
      <c r="F12" s="16">
        <f>E12-Лист1!D5</f>
        <v>1131</v>
      </c>
      <c r="G12" s="16">
        <f>E12-Лист1!E5</f>
        <v>1126</v>
      </c>
      <c r="H12" s="27">
        <f>E12-Лист1!F5</f>
        <v>1121.111111111111</v>
      </c>
      <c r="I12" s="3">
        <f t="shared" si="0"/>
        <v>1126.0370370370372</v>
      </c>
    </row>
    <row r="13" spans="1:9" ht="11.25" customHeight="1">
      <c r="A13" s="40" t="s">
        <v>9</v>
      </c>
      <c r="B13" s="41"/>
      <c r="C13" s="41"/>
      <c r="D13" s="2" t="s">
        <v>4</v>
      </c>
      <c r="E13" s="16">
        <v>3232</v>
      </c>
      <c r="F13" s="16">
        <f>E13-Лист1!D6</f>
        <v>2833</v>
      </c>
      <c r="G13" s="16">
        <f>E13-Лист1!E6</f>
        <v>2746</v>
      </c>
      <c r="H13" s="27">
        <f>E13-Лист1!F6</f>
        <v>2740.3333333333335</v>
      </c>
      <c r="I13" s="3">
        <f t="shared" si="0"/>
        <v>2773.1111111111113</v>
      </c>
    </row>
    <row r="14" spans="1:9" ht="11.25" customHeight="1">
      <c r="A14" s="40" t="s">
        <v>29</v>
      </c>
      <c r="B14" s="41"/>
      <c r="C14" s="41"/>
      <c r="D14" s="2" t="s">
        <v>5</v>
      </c>
      <c r="E14" s="16">
        <v>10000</v>
      </c>
      <c r="F14" s="16">
        <f>E14-Лист1!D7</f>
        <v>9683</v>
      </c>
      <c r="G14" s="16">
        <f>E14-Лист1!E7</f>
        <v>9678</v>
      </c>
      <c r="H14" s="27">
        <f>E14-Лист1!F7</f>
        <v>9645</v>
      </c>
      <c r="I14" s="3">
        <f t="shared" si="0"/>
        <v>9668.666666666666</v>
      </c>
    </row>
    <row r="15" spans="1:12" ht="11.25" customHeight="1">
      <c r="A15" s="40" t="s">
        <v>20</v>
      </c>
      <c r="B15" s="41"/>
      <c r="C15" s="41"/>
      <c r="D15" s="7" t="s">
        <v>4</v>
      </c>
      <c r="E15" s="28">
        <v>910</v>
      </c>
      <c r="F15" s="32">
        <f>E15-Лист1!D8</f>
        <v>729</v>
      </c>
      <c r="G15" s="32">
        <f>E15-Лист1!E8</f>
        <v>717</v>
      </c>
      <c r="H15" s="33">
        <f>E15-Лист1!F8</f>
        <v>702.2222222222222</v>
      </c>
      <c r="I15" s="3">
        <f t="shared" si="0"/>
        <v>716.074074074074</v>
      </c>
      <c r="J15" s="6"/>
      <c r="K15" s="6"/>
      <c r="L15" s="6"/>
    </row>
    <row r="16" spans="1:12" s="8" customFormat="1" ht="11.25" customHeight="1">
      <c r="A16" s="40" t="s">
        <v>17</v>
      </c>
      <c r="B16" s="41"/>
      <c r="C16" s="41"/>
      <c r="D16" s="7" t="s">
        <v>4</v>
      </c>
      <c r="E16" s="28">
        <v>810</v>
      </c>
      <c r="F16" s="32">
        <f>E16-Лист1!D9</f>
        <v>800</v>
      </c>
      <c r="G16" s="32">
        <f>E16-Лист1!E9</f>
        <v>802</v>
      </c>
      <c r="H16" s="33">
        <f>E16-Лист1!F9</f>
        <v>800</v>
      </c>
      <c r="I16" s="3">
        <f t="shared" si="0"/>
        <v>800.6666666666666</v>
      </c>
      <c r="J16" s="6"/>
      <c r="K16" s="6"/>
      <c r="L16" s="6"/>
    </row>
    <row r="17" spans="1:9" s="8" customFormat="1" ht="11.25" customHeight="1">
      <c r="A17" s="40" t="s">
        <v>10</v>
      </c>
      <c r="B17" s="41"/>
      <c r="C17" s="41"/>
      <c r="D17" s="7" t="s">
        <v>4</v>
      </c>
      <c r="E17" s="28">
        <v>800</v>
      </c>
      <c r="F17" s="32">
        <f>E17-Лист1!D10</f>
        <v>762</v>
      </c>
      <c r="G17" s="32">
        <f>E17-Лист1!E10</f>
        <v>750</v>
      </c>
      <c r="H17" s="33">
        <f>E17-Лист1!F10</f>
        <v>751.1111111111111</v>
      </c>
      <c r="I17" s="3">
        <f t="shared" si="0"/>
        <v>754.3703703703704</v>
      </c>
    </row>
    <row r="18" spans="1:9" s="8" customFormat="1" ht="11.25" customHeight="1">
      <c r="A18" s="45" t="s">
        <v>11</v>
      </c>
      <c r="B18" s="46"/>
      <c r="C18" s="46"/>
      <c r="D18" s="7" t="s">
        <v>4</v>
      </c>
      <c r="E18" s="28">
        <v>1030</v>
      </c>
      <c r="F18" s="32">
        <f>E18-Лист1!D11</f>
        <v>1021</v>
      </c>
      <c r="G18" s="32">
        <f>E18-Лист1!E11</f>
        <v>1016</v>
      </c>
      <c r="H18" s="33">
        <f>E18-Лист1!F11</f>
        <v>1017.2222222222222</v>
      </c>
      <c r="I18" s="3">
        <f t="shared" si="0"/>
        <v>1018.074074074074</v>
      </c>
    </row>
    <row r="19" spans="1:9" s="8" customFormat="1" ht="11.25" customHeight="1">
      <c r="A19" s="45" t="s">
        <v>13</v>
      </c>
      <c r="B19" s="46"/>
      <c r="C19" s="46"/>
      <c r="D19" s="2" t="s">
        <v>4</v>
      </c>
      <c r="E19" s="28">
        <v>1200</v>
      </c>
      <c r="F19" s="32">
        <f>E19-Лист1!D12</f>
        <v>886</v>
      </c>
      <c r="G19" s="32">
        <f>E19-Лист1!E12</f>
        <v>931</v>
      </c>
      <c r="H19" s="33">
        <f>E19-Лист1!F12</f>
        <v>876.1111111111111</v>
      </c>
      <c r="I19" s="3">
        <f t="shared" si="0"/>
        <v>897.7037037037038</v>
      </c>
    </row>
    <row r="20" spans="1:9" s="8" customFormat="1" ht="11.25" customHeight="1">
      <c r="A20" s="43" t="s">
        <v>12</v>
      </c>
      <c r="B20" s="44"/>
      <c r="C20" s="44"/>
      <c r="D20" s="2" t="s">
        <v>4</v>
      </c>
      <c r="E20" s="16">
        <v>800</v>
      </c>
      <c r="F20" s="32">
        <f>E20-Лист1!D13</f>
        <v>762</v>
      </c>
      <c r="G20" s="32">
        <f>E20-Лист1!E13</f>
        <v>757</v>
      </c>
      <c r="H20" s="33">
        <f>E20-Лист1!F13</f>
        <v>755</v>
      </c>
      <c r="I20" s="3">
        <f t="shared" si="0"/>
        <v>758</v>
      </c>
    </row>
    <row r="21" spans="1:9" s="8" customFormat="1" ht="11.25" customHeight="1">
      <c r="A21" s="45" t="s">
        <v>27</v>
      </c>
      <c r="B21" s="46"/>
      <c r="C21" s="47"/>
      <c r="D21" s="2" t="s">
        <v>4</v>
      </c>
      <c r="E21" s="16">
        <v>848.2</v>
      </c>
      <c r="F21" s="32">
        <f>E21-Лист1!D14</f>
        <v>656.2</v>
      </c>
      <c r="G21" s="32">
        <f>E21-Лист1!E14</f>
        <v>622.2</v>
      </c>
      <c r="H21" s="33">
        <f>E21-Лист1!F14</f>
        <v>615.9777777777779</v>
      </c>
      <c r="I21" s="3">
        <f t="shared" si="0"/>
        <v>631.4592592592593</v>
      </c>
    </row>
    <row r="22" spans="1:9" s="8" customFormat="1" ht="11.25" customHeight="1">
      <c r="A22" s="45" t="s">
        <v>18</v>
      </c>
      <c r="B22" s="46"/>
      <c r="C22" s="46"/>
      <c r="D22" s="7" t="s">
        <v>4</v>
      </c>
      <c r="E22" s="28">
        <v>2560</v>
      </c>
      <c r="F22" s="32">
        <f>E22-Лист1!D15</f>
        <v>2111</v>
      </c>
      <c r="G22" s="32">
        <f>E22-Лист1!E15</f>
        <v>1967</v>
      </c>
      <c r="H22" s="33">
        <f>E22-Лист1!F15</f>
        <v>1981.111111111111</v>
      </c>
      <c r="I22" s="3">
        <f t="shared" si="0"/>
        <v>2019.7037037037037</v>
      </c>
    </row>
    <row r="23" spans="1:16" s="8" customFormat="1" ht="11.25" customHeight="1">
      <c r="A23" s="34" t="s">
        <v>21</v>
      </c>
      <c r="B23" s="35"/>
      <c r="C23" s="36"/>
      <c r="D23" s="9" t="s">
        <v>4</v>
      </c>
      <c r="E23" s="29">
        <v>2836</v>
      </c>
      <c r="F23" s="32">
        <f>E23-Лист1!D16</f>
        <v>2696</v>
      </c>
      <c r="G23" s="32">
        <f>E23-Лист1!E16</f>
        <v>2712</v>
      </c>
      <c r="H23" s="33">
        <f>E23-Лист1!F16</f>
        <v>2689.3333333333335</v>
      </c>
      <c r="I23" s="3">
        <f t="shared" si="0"/>
        <v>2699.1111111111113</v>
      </c>
      <c r="J23" s="21"/>
      <c r="K23" s="21"/>
      <c r="L23" s="21"/>
      <c r="M23" s="21"/>
      <c r="N23" s="21"/>
      <c r="O23" s="21"/>
      <c r="P23" s="21"/>
    </row>
    <row r="24" spans="1:16" s="8" customFormat="1" ht="11.25" customHeight="1">
      <c r="A24" s="34" t="s">
        <v>19</v>
      </c>
      <c r="B24" s="35"/>
      <c r="C24" s="36"/>
      <c r="D24" s="9" t="s">
        <v>4</v>
      </c>
      <c r="E24" s="29">
        <v>1230</v>
      </c>
      <c r="F24" s="16">
        <f>E24-Лист1!D17</f>
        <v>1066</v>
      </c>
      <c r="G24" s="16">
        <f>E24-Лист1!E17</f>
        <v>1065</v>
      </c>
      <c r="H24" s="27">
        <f>E24-Лист1!F17</f>
        <v>1047.2222222222222</v>
      </c>
      <c r="I24" s="23">
        <f aca="true" t="shared" si="1" ref="I24:I31">(F24+G24+H24)/3</f>
        <v>1059.4074074074074</v>
      </c>
      <c r="J24" s="21"/>
      <c r="K24" s="21"/>
      <c r="L24" s="21"/>
      <c r="M24" s="21"/>
      <c r="N24" s="21"/>
      <c r="O24" s="48"/>
      <c r="P24" s="48"/>
    </row>
    <row r="25" spans="1:16" s="8" customFormat="1" ht="11.25" customHeight="1">
      <c r="A25" s="34" t="s">
        <v>14</v>
      </c>
      <c r="B25" s="35"/>
      <c r="C25" s="36"/>
      <c r="D25" s="9" t="s">
        <v>4</v>
      </c>
      <c r="E25" s="29">
        <v>1630</v>
      </c>
      <c r="F25" s="16">
        <f>E25-Лист1!D18</f>
        <v>1442</v>
      </c>
      <c r="G25" s="16">
        <f>E25-Лист1!E18</f>
        <v>1427</v>
      </c>
      <c r="H25" s="27">
        <f>E25-Лист1!F18</f>
        <v>1412.7777777777778</v>
      </c>
      <c r="I25" s="23">
        <f t="shared" si="1"/>
        <v>1427.2592592592591</v>
      </c>
      <c r="J25" s="21"/>
      <c r="K25" s="21"/>
      <c r="L25" s="21"/>
      <c r="M25" s="21"/>
      <c r="N25" s="21"/>
      <c r="O25" s="48"/>
      <c r="P25" s="48"/>
    </row>
    <row r="26" spans="1:16" s="8" customFormat="1" ht="11.25" customHeight="1">
      <c r="A26" s="34" t="s">
        <v>22</v>
      </c>
      <c r="B26" s="35"/>
      <c r="C26" s="36"/>
      <c r="D26" s="9" t="s">
        <v>4</v>
      </c>
      <c r="E26" s="29">
        <v>1000</v>
      </c>
      <c r="F26" s="16">
        <f>E26-Лист1!D19</f>
        <v>946</v>
      </c>
      <c r="G26" s="16">
        <f>E26-Лист1!E19</f>
        <v>976</v>
      </c>
      <c r="H26" s="27">
        <f>E26-Лист1!F19</f>
        <v>956.6666666666666</v>
      </c>
      <c r="I26" s="23">
        <f t="shared" si="1"/>
        <v>959.5555555555555</v>
      </c>
      <c r="J26" s="21"/>
      <c r="K26" s="21"/>
      <c r="L26" s="21"/>
      <c r="M26" s="21"/>
      <c r="N26" s="21"/>
      <c r="O26" s="21"/>
      <c r="P26" s="21"/>
    </row>
    <row r="27" spans="1:16" s="8" customFormat="1" ht="11.25" customHeight="1">
      <c r="A27" s="34" t="s">
        <v>23</v>
      </c>
      <c r="B27" s="35"/>
      <c r="C27" s="36"/>
      <c r="D27" s="9" t="s">
        <v>4</v>
      </c>
      <c r="E27" s="29">
        <v>29532</v>
      </c>
      <c r="F27" s="16">
        <f>E27-Лист1!D20</f>
        <v>28438</v>
      </c>
      <c r="G27" s="16">
        <f>E27-Лист1!E20</f>
        <v>28165</v>
      </c>
      <c r="H27" s="27">
        <f>E27-Лист1!F20</f>
        <v>28164.777777777777</v>
      </c>
      <c r="I27" s="23">
        <f t="shared" si="1"/>
        <v>28255.925925925927</v>
      </c>
      <c r="J27" s="21"/>
      <c r="K27" s="21"/>
      <c r="L27" s="21"/>
      <c r="M27" s="21"/>
      <c r="N27" s="21"/>
      <c r="O27" s="21"/>
      <c r="P27" s="21"/>
    </row>
    <row r="28" spans="1:16" s="8" customFormat="1" ht="11.25" customHeight="1">
      <c r="A28" s="34" t="s">
        <v>24</v>
      </c>
      <c r="B28" s="35"/>
      <c r="C28" s="36"/>
      <c r="D28" s="9" t="s">
        <v>4</v>
      </c>
      <c r="E28" s="29">
        <v>14240</v>
      </c>
      <c r="F28" s="16">
        <f>E28-Лист1!D21</f>
        <v>13012</v>
      </c>
      <c r="G28" s="16">
        <f>E28-Лист1!E21</f>
        <v>13005</v>
      </c>
      <c r="H28" s="27">
        <f>E28-Лист1!F21</f>
        <v>12871.666666666666</v>
      </c>
      <c r="I28" s="23">
        <f t="shared" si="1"/>
        <v>12962.888888888889</v>
      </c>
      <c r="J28" s="21"/>
      <c r="K28" s="21"/>
      <c r="L28" s="21"/>
      <c r="M28" s="21"/>
      <c r="N28" s="21"/>
      <c r="O28" s="21"/>
      <c r="P28" s="21"/>
    </row>
    <row r="29" spans="1:16" s="8" customFormat="1" ht="11.25" customHeight="1">
      <c r="A29" s="34" t="s">
        <v>25</v>
      </c>
      <c r="B29" s="35"/>
      <c r="C29" s="36"/>
      <c r="D29" s="9" t="s">
        <v>4</v>
      </c>
      <c r="E29" s="29">
        <v>3300</v>
      </c>
      <c r="F29" s="16">
        <f>E29-Лист1!D22</f>
        <v>2944</v>
      </c>
      <c r="G29" s="16">
        <f>E29-Лист1!E22</f>
        <v>2942</v>
      </c>
      <c r="H29" s="27">
        <f>E29-Лист1!F22</f>
        <v>2903.3333333333335</v>
      </c>
      <c r="I29" s="23">
        <f t="shared" si="1"/>
        <v>2929.777777777778</v>
      </c>
      <c r="J29" s="21"/>
      <c r="K29" s="21"/>
      <c r="L29" s="21"/>
      <c r="M29" s="21"/>
      <c r="N29" s="21"/>
      <c r="O29" s="21"/>
      <c r="P29" s="21"/>
    </row>
    <row r="30" spans="1:16" s="8" customFormat="1" ht="11.25" customHeight="1">
      <c r="A30" s="34" t="s">
        <v>26</v>
      </c>
      <c r="B30" s="35"/>
      <c r="C30" s="36"/>
      <c r="D30" s="9" t="s">
        <v>2</v>
      </c>
      <c r="E30" s="29">
        <v>2545</v>
      </c>
      <c r="F30" s="16">
        <f>E30-Лист1!D23</f>
        <v>311</v>
      </c>
      <c r="G30" s="16">
        <f>E30-Лист1!E23</f>
        <v>271</v>
      </c>
      <c r="H30" s="27">
        <f>E30-Лист1!F23</f>
        <v>233.20512820512795</v>
      </c>
      <c r="I30" s="23">
        <f t="shared" si="1"/>
        <v>271.73504273504267</v>
      </c>
      <c r="J30" s="21"/>
      <c r="K30" s="21"/>
      <c r="L30" s="21"/>
      <c r="M30" s="21"/>
      <c r="N30" s="21"/>
      <c r="O30" s="21"/>
      <c r="P30" s="21"/>
    </row>
    <row r="31" spans="1:17" s="8" customFormat="1" ht="15">
      <c r="A31" s="34" t="s">
        <v>28</v>
      </c>
      <c r="B31" s="35"/>
      <c r="C31" s="36"/>
      <c r="D31" s="7" t="s">
        <v>4</v>
      </c>
      <c r="E31" s="29">
        <v>1000</v>
      </c>
      <c r="F31" s="16">
        <f>E31-Лист1!D24</f>
        <v>969</v>
      </c>
      <c r="G31" s="16">
        <f>E31-Лист1!E24</f>
        <v>1000</v>
      </c>
      <c r="H31" s="27">
        <f>E31-Лист1!F24</f>
        <v>1000</v>
      </c>
      <c r="I31" s="23">
        <f t="shared" si="1"/>
        <v>989.6666666666666</v>
      </c>
      <c r="J31" s="11"/>
      <c r="K31" s="11"/>
      <c r="L31" s="11"/>
      <c r="M31" s="11"/>
      <c r="N31" s="11"/>
      <c r="O31" s="11"/>
      <c r="P31" s="11"/>
      <c r="Q31" s="12"/>
    </row>
    <row r="32" spans="3:18" s="8" customFormat="1" ht="18">
      <c r="C32" s="10"/>
      <c r="D32" s="49" t="s">
        <v>35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</row>
    <row r="33" spans="3:18" s="8" customFormat="1" ht="18">
      <c r="C33" s="10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3:18" s="8" customFormat="1" ht="18">
      <c r="C34" s="10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3:9" s="8" customFormat="1" ht="12.75">
      <c r="C35" s="14"/>
      <c r="D35" s="37" t="s">
        <v>1</v>
      </c>
      <c r="E35" s="19"/>
      <c r="F35" s="37" t="str">
        <f>F6</f>
        <v>Резервируемая мощность,   на 01.10.22</v>
      </c>
      <c r="G35" s="37" t="str">
        <f>G6</f>
        <v>Резервируемая мощность,   на 01.11.22</v>
      </c>
      <c r="H35" s="37" t="str">
        <f>H6</f>
        <v>Резервируемая мощность,   на 01.12.22</v>
      </c>
      <c r="I35" s="37" t="str">
        <f>I6</f>
        <v>Средняя резервируемая мощность, за 4 кв 2022г   </v>
      </c>
    </row>
    <row r="36" spans="3:9" s="8" customFormat="1" ht="43.5" customHeight="1">
      <c r="C36" s="14"/>
      <c r="D36" s="38"/>
      <c r="E36" s="20"/>
      <c r="F36" s="38"/>
      <c r="G36" s="39"/>
      <c r="H36" s="39"/>
      <c r="I36" s="39"/>
    </row>
    <row r="37" spans="3:9" s="8" customFormat="1" ht="11.25">
      <c r="C37" s="14"/>
      <c r="D37" s="15" t="s">
        <v>3</v>
      </c>
      <c r="E37" s="15"/>
      <c r="F37" s="3"/>
      <c r="G37" s="3"/>
      <c r="H37" s="3"/>
      <c r="I37" s="3"/>
    </row>
    <row r="38" spans="3:9" s="8" customFormat="1" ht="11.25">
      <c r="C38" s="14"/>
      <c r="D38" s="16" t="s">
        <v>4</v>
      </c>
      <c r="E38" s="16"/>
      <c r="F38" s="3">
        <f>SUM(F9:F13,F15:F29)+F31</f>
        <v>66119.2</v>
      </c>
      <c r="G38" s="3">
        <f>SUM(G9:G13,G15:G29)+G31</f>
        <v>65591.2</v>
      </c>
      <c r="H38" s="3">
        <f>SUM(H9:H13,H15:H29)+H31</f>
        <v>65242.64444444445</v>
      </c>
      <c r="I38" s="3">
        <f>SUM(I9:I13,I15:I29)+I31</f>
        <v>65651.01481481483</v>
      </c>
    </row>
    <row r="39" spans="4:9" ht="11.25">
      <c r="D39" s="16" t="s">
        <v>2</v>
      </c>
      <c r="E39" s="16"/>
      <c r="F39" s="3">
        <f>F30</f>
        <v>311</v>
      </c>
      <c r="G39" s="3">
        <f>G30</f>
        <v>271</v>
      </c>
      <c r="H39" s="3">
        <f>H30</f>
        <v>233.20512820512795</v>
      </c>
      <c r="I39" s="3">
        <f>I30</f>
        <v>271.73504273504267</v>
      </c>
    </row>
    <row r="40" spans="4:9" ht="11.25">
      <c r="D40" s="16" t="s">
        <v>5</v>
      </c>
      <c r="E40" s="16"/>
      <c r="F40" s="3">
        <f>F14</f>
        <v>9683</v>
      </c>
      <c r="G40" s="3">
        <f>G14</f>
        <v>9678</v>
      </c>
      <c r="H40" s="3">
        <f>H14</f>
        <v>9645</v>
      </c>
      <c r="I40" s="3">
        <f>I14</f>
        <v>9668.666666666666</v>
      </c>
    </row>
    <row r="47" spans="3:16" ht="15"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7"/>
      <c r="P47" s="17"/>
    </row>
  </sheetData>
  <sheetProtection/>
  <autoFilter ref="D8:D22"/>
  <mergeCells count="40">
    <mergeCell ref="A3:R4"/>
    <mergeCell ref="A6:C7"/>
    <mergeCell ref="D6:D7"/>
    <mergeCell ref="I6:I7"/>
    <mergeCell ref="F6:F7"/>
    <mergeCell ref="A17:C17"/>
    <mergeCell ref="I35:I36"/>
    <mergeCell ref="D32:R33"/>
    <mergeCell ref="A12:C12"/>
    <mergeCell ref="O24:O25"/>
    <mergeCell ref="A18:C18"/>
    <mergeCell ref="H35:H36"/>
    <mergeCell ref="A23:C23"/>
    <mergeCell ref="A24:C24"/>
    <mergeCell ref="A25:C25"/>
    <mergeCell ref="A19:C19"/>
    <mergeCell ref="A20:C20"/>
    <mergeCell ref="A13:C13"/>
    <mergeCell ref="E6:E7"/>
    <mergeCell ref="P24:P25"/>
    <mergeCell ref="G6:G7"/>
    <mergeCell ref="H6:H7"/>
    <mergeCell ref="A11:C11"/>
    <mergeCell ref="A14:C14"/>
    <mergeCell ref="G35:G36"/>
    <mergeCell ref="A15:C15"/>
    <mergeCell ref="A16:C16"/>
    <mergeCell ref="A8:C8"/>
    <mergeCell ref="A9:C9"/>
    <mergeCell ref="A10:C10"/>
    <mergeCell ref="A26:C26"/>
    <mergeCell ref="A27:C27"/>
    <mergeCell ref="A21:C21"/>
    <mergeCell ref="A22:C22"/>
    <mergeCell ref="A28:C28"/>
    <mergeCell ref="A29:C29"/>
    <mergeCell ref="A30:C30"/>
    <mergeCell ref="A31:C31"/>
    <mergeCell ref="D35:D36"/>
    <mergeCell ref="F35:F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I19" sqref="I19"/>
    </sheetView>
  </sheetViews>
  <sheetFormatPr defaultColWidth="9.33203125" defaultRowHeight="11.25"/>
  <cols>
    <col min="3" max="3" width="18.66015625" style="0" customWidth="1"/>
    <col min="4" max="4" width="12.16015625" style="0" bestFit="1" customWidth="1"/>
    <col min="5" max="5" width="9.5" style="0" bestFit="1" customWidth="1"/>
  </cols>
  <sheetData>
    <row r="1" spans="1:6" ht="11.25">
      <c r="A1" s="59"/>
      <c r="B1" s="42"/>
      <c r="C1" s="42"/>
      <c r="D1">
        <v>1</v>
      </c>
      <c r="E1">
        <v>2</v>
      </c>
      <c r="F1">
        <v>3</v>
      </c>
    </row>
    <row r="2" spans="1:13" ht="11.25" customHeight="1">
      <c r="A2" s="43" t="s">
        <v>7</v>
      </c>
      <c r="B2" s="44"/>
      <c r="C2" s="44"/>
      <c r="D2" s="25">
        <v>398</v>
      </c>
      <c r="E2" s="25">
        <v>433</v>
      </c>
      <c r="F2" s="24">
        <f>(D2+E2)/1.8</f>
        <v>461.66666666666663</v>
      </c>
      <c r="J2" s="22"/>
      <c r="K2" s="22"/>
      <c r="L2" s="8"/>
      <c r="M2" s="8"/>
    </row>
    <row r="3" spans="1:13" ht="11.25" customHeight="1">
      <c r="A3" s="40" t="s">
        <v>15</v>
      </c>
      <c r="B3" s="41"/>
      <c r="C3" s="41"/>
      <c r="D3" s="25">
        <v>57</v>
      </c>
      <c r="E3" s="25">
        <v>72</v>
      </c>
      <c r="F3" s="24">
        <f aca="true" t="shared" si="0" ref="F3:F22">(D3+E3)/1.8</f>
        <v>71.66666666666667</v>
      </c>
      <c r="J3" s="22"/>
      <c r="K3" s="22"/>
      <c r="L3" s="8"/>
      <c r="M3" s="8"/>
    </row>
    <row r="4" spans="1:13" ht="11.25" customHeight="1">
      <c r="A4" s="40" t="s">
        <v>8</v>
      </c>
      <c r="B4" s="41"/>
      <c r="C4" s="41"/>
      <c r="D4" s="25">
        <v>0</v>
      </c>
      <c r="E4" s="25">
        <v>0</v>
      </c>
      <c r="F4" s="24">
        <f t="shared" si="0"/>
        <v>0</v>
      </c>
      <c r="J4" s="22"/>
      <c r="K4" s="22"/>
      <c r="L4" s="8"/>
      <c r="M4" s="8"/>
    </row>
    <row r="5" spans="1:13" ht="11.25" customHeight="1">
      <c r="A5" s="40" t="s">
        <v>16</v>
      </c>
      <c r="B5" s="41"/>
      <c r="C5" s="41"/>
      <c r="D5" s="25">
        <v>64</v>
      </c>
      <c r="E5" s="25">
        <v>69</v>
      </c>
      <c r="F5" s="24">
        <f t="shared" si="0"/>
        <v>73.88888888888889</v>
      </c>
      <c r="G5" s="30"/>
      <c r="J5" s="22"/>
      <c r="K5" s="22"/>
      <c r="L5" s="8"/>
      <c r="M5" s="8"/>
    </row>
    <row r="6" spans="1:13" ht="11.25" customHeight="1">
      <c r="A6" s="40" t="s">
        <v>9</v>
      </c>
      <c r="B6" s="41"/>
      <c r="C6" s="41"/>
      <c r="D6" s="25">
        <v>399</v>
      </c>
      <c r="E6" s="25">
        <v>486</v>
      </c>
      <c r="F6" s="24">
        <f t="shared" si="0"/>
        <v>491.66666666666663</v>
      </c>
      <c r="G6" s="30"/>
      <c r="H6" s="8"/>
      <c r="I6" s="8"/>
      <c r="J6" s="22"/>
      <c r="K6" s="22"/>
      <c r="L6" s="8"/>
      <c r="M6" s="8"/>
    </row>
    <row r="7" spans="1:13" ht="11.25" customHeight="1">
      <c r="A7" s="40" t="s">
        <v>29</v>
      </c>
      <c r="B7" s="41"/>
      <c r="C7" s="41"/>
      <c r="D7" s="25">
        <v>317</v>
      </c>
      <c r="E7" s="25">
        <v>322</v>
      </c>
      <c r="F7" s="24">
        <f t="shared" si="0"/>
        <v>355</v>
      </c>
      <c r="G7" s="30"/>
      <c r="H7" s="8"/>
      <c r="I7" s="8"/>
      <c r="J7" s="22"/>
      <c r="K7" s="22"/>
      <c r="L7" s="8"/>
      <c r="M7" s="8"/>
    </row>
    <row r="8" spans="1:13" ht="11.25" customHeight="1">
      <c r="A8" s="40" t="s">
        <v>20</v>
      </c>
      <c r="B8" s="41"/>
      <c r="C8" s="41"/>
      <c r="D8" s="25">
        <v>181</v>
      </c>
      <c r="E8" s="25">
        <v>193</v>
      </c>
      <c r="F8" s="24">
        <f t="shared" si="0"/>
        <v>207.77777777777777</v>
      </c>
      <c r="G8" s="30"/>
      <c r="H8" s="8"/>
      <c r="I8" s="8"/>
      <c r="J8" s="22"/>
      <c r="K8" s="22"/>
      <c r="L8" s="8"/>
      <c r="M8" s="8"/>
    </row>
    <row r="9" spans="1:13" ht="11.25" customHeight="1">
      <c r="A9" s="40" t="s">
        <v>17</v>
      </c>
      <c r="B9" s="41"/>
      <c r="C9" s="41"/>
      <c r="D9" s="25">
        <v>10</v>
      </c>
      <c r="E9" s="25">
        <v>8</v>
      </c>
      <c r="F9" s="24">
        <f t="shared" si="0"/>
        <v>10</v>
      </c>
      <c r="G9" s="30"/>
      <c r="H9" s="8"/>
      <c r="I9" s="8"/>
      <c r="J9" s="22"/>
      <c r="K9" s="22"/>
      <c r="L9" s="8"/>
      <c r="M9" s="8"/>
    </row>
    <row r="10" spans="1:13" ht="11.25" customHeight="1">
      <c r="A10" s="40" t="s">
        <v>10</v>
      </c>
      <c r="B10" s="41"/>
      <c r="C10" s="41"/>
      <c r="D10" s="26">
        <v>38</v>
      </c>
      <c r="E10" s="25">
        <v>50</v>
      </c>
      <c r="F10" s="24">
        <f t="shared" si="0"/>
        <v>48.888888888888886</v>
      </c>
      <c r="G10" s="30"/>
      <c r="H10" s="8"/>
      <c r="I10" s="8"/>
      <c r="J10" s="22"/>
      <c r="K10" s="22"/>
      <c r="L10" s="8"/>
      <c r="M10" s="8"/>
    </row>
    <row r="11" spans="1:13" ht="11.25" customHeight="1">
      <c r="A11" s="45" t="s">
        <v>11</v>
      </c>
      <c r="B11" s="46"/>
      <c r="C11" s="46"/>
      <c r="D11" s="25">
        <v>9</v>
      </c>
      <c r="E11" s="25">
        <v>14</v>
      </c>
      <c r="F11" s="24">
        <f t="shared" si="0"/>
        <v>12.777777777777777</v>
      </c>
      <c r="G11" s="30"/>
      <c r="H11" s="8"/>
      <c r="I11" s="8"/>
      <c r="J11" s="22"/>
      <c r="K11" s="22"/>
      <c r="L11" s="8"/>
      <c r="M11" s="8"/>
    </row>
    <row r="12" spans="1:13" ht="11.25" customHeight="1">
      <c r="A12" s="45" t="s">
        <v>13</v>
      </c>
      <c r="B12" s="46"/>
      <c r="C12" s="46"/>
      <c r="D12" s="25">
        <v>314</v>
      </c>
      <c r="E12" s="25">
        <v>269</v>
      </c>
      <c r="F12" s="24">
        <f t="shared" si="0"/>
        <v>323.88888888888886</v>
      </c>
      <c r="G12" s="30"/>
      <c r="H12" s="8"/>
      <c r="I12" s="8"/>
      <c r="J12" s="22"/>
      <c r="K12" s="22"/>
      <c r="L12" s="8"/>
      <c r="M12" s="8"/>
    </row>
    <row r="13" spans="1:13" ht="11.25">
      <c r="A13" s="43" t="s">
        <v>12</v>
      </c>
      <c r="B13" s="44"/>
      <c r="C13" s="44"/>
      <c r="D13" s="25">
        <v>38</v>
      </c>
      <c r="E13" s="25">
        <v>43</v>
      </c>
      <c r="F13" s="24">
        <f t="shared" si="0"/>
        <v>45</v>
      </c>
      <c r="G13" s="30"/>
      <c r="H13" s="8"/>
      <c r="I13" s="8"/>
      <c r="J13" s="22"/>
      <c r="K13" s="22"/>
      <c r="L13" s="8"/>
      <c r="M13" s="8"/>
    </row>
    <row r="14" spans="1:13" ht="11.25" customHeight="1">
      <c r="A14" s="45" t="s">
        <v>27</v>
      </c>
      <c r="B14" s="46"/>
      <c r="C14" s="46"/>
      <c r="D14" s="25">
        <v>192</v>
      </c>
      <c r="E14" s="25">
        <v>226</v>
      </c>
      <c r="F14" s="24">
        <f t="shared" si="0"/>
        <v>232.22222222222223</v>
      </c>
      <c r="G14" s="30"/>
      <c r="H14" s="8"/>
      <c r="I14" s="8"/>
      <c r="J14" s="22"/>
      <c r="K14" s="22"/>
      <c r="L14" s="8"/>
      <c r="M14" s="8"/>
    </row>
    <row r="15" spans="1:13" ht="11.25" customHeight="1">
      <c r="A15" s="45" t="s">
        <v>18</v>
      </c>
      <c r="B15" s="46"/>
      <c r="C15" s="46"/>
      <c r="D15" s="25">
        <v>449</v>
      </c>
      <c r="E15" s="25">
        <v>593</v>
      </c>
      <c r="F15" s="24">
        <f t="shared" si="0"/>
        <v>578.8888888888889</v>
      </c>
      <c r="G15" s="30"/>
      <c r="H15" s="8"/>
      <c r="I15" s="8"/>
      <c r="J15" s="22"/>
      <c r="K15" s="22"/>
      <c r="L15" s="8"/>
      <c r="M15" s="8"/>
    </row>
    <row r="16" spans="1:13" ht="11.25">
      <c r="A16" s="34" t="s">
        <v>21</v>
      </c>
      <c r="B16" s="35"/>
      <c r="C16" s="36"/>
      <c r="D16" s="25">
        <v>140</v>
      </c>
      <c r="E16" s="25">
        <v>124</v>
      </c>
      <c r="F16" s="24">
        <f t="shared" si="0"/>
        <v>146.66666666666666</v>
      </c>
      <c r="G16" s="30"/>
      <c r="H16" s="8"/>
      <c r="I16" s="8"/>
      <c r="J16" s="22"/>
      <c r="K16" s="22"/>
      <c r="L16" s="8"/>
      <c r="M16" s="8"/>
    </row>
    <row r="17" spans="1:13" ht="11.25">
      <c r="A17" s="34" t="s">
        <v>19</v>
      </c>
      <c r="B17" s="35"/>
      <c r="C17" s="36"/>
      <c r="D17" s="25">
        <v>164</v>
      </c>
      <c r="E17" s="25">
        <v>165</v>
      </c>
      <c r="F17" s="24">
        <f t="shared" si="0"/>
        <v>182.77777777777777</v>
      </c>
      <c r="G17" s="30"/>
      <c r="H17" s="8"/>
      <c r="I17" s="8"/>
      <c r="J17" s="22"/>
      <c r="K17" s="22"/>
      <c r="L17" s="8"/>
      <c r="M17" s="8"/>
    </row>
    <row r="18" spans="1:13" ht="11.25">
      <c r="A18" s="34" t="s">
        <v>14</v>
      </c>
      <c r="B18" s="35"/>
      <c r="C18" s="36"/>
      <c r="D18" s="25">
        <v>188</v>
      </c>
      <c r="E18" s="25">
        <v>203</v>
      </c>
      <c r="F18" s="24">
        <f t="shared" si="0"/>
        <v>217.22222222222223</v>
      </c>
      <c r="G18" s="30"/>
      <c r="H18" s="8"/>
      <c r="I18" s="8"/>
      <c r="J18" s="22"/>
      <c r="K18" s="22"/>
      <c r="L18" s="8"/>
      <c r="M18" s="8"/>
    </row>
    <row r="19" spans="1:11" ht="11.25">
      <c r="A19" s="34" t="s">
        <v>22</v>
      </c>
      <c r="B19" s="35"/>
      <c r="C19" s="36"/>
      <c r="D19" s="31">
        <v>54</v>
      </c>
      <c r="E19" s="25">
        <v>24</v>
      </c>
      <c r="F19" s="24">
        <f t="shared" si="0"/>
        <v>43.333333333333336</v>
      </c>
      <c r="G19" s="30"/>
      <c r="J19" s="22"/>
      <c r="K19" s="22"/>
    </row>
    <row r="20" spans="1:11" ht="11.25">
      <c r="A20" s="34" t="s">
        <v>23</v>
      </c>
      <c r="B20" s="35"/>
      <c r="C20" s="36"/>
      <c r="D20" s="31">
        <v>1094</v>
      </c>
      <c r="E20" s="25">
        <v>1367</v>
      </c>
      <c r="F20" s="24">
        <f t="shared" si="0"/>
        <v>1367.2222222222222</v>
      </c>
      <c r="J20" s="22"/>
      <c r="K20" s="22"/>
    </row>
    <row r="21" spans="1:11" ht="11.25">
      <c r="A21" s="34" t="s">
        <v>24</v>
      </c>
      <c r="B21" s="35"/>
      <c r="C21" s="36"/>
      <c r="D21" s="31">
        <v>1228</v>
      </c>
      <c r="E21" s="25">
        <v>1235</v>
      </c>
      <c r="F21" s="24">
        <f t="shared" si="0"/>
        <v>1368.3333333333333</v>
      </c>
      <c r="J21" s="22"/>
      <c r="K21" s="22"/>
    </row>
    <row r="22" spans="1:11" ht="11.25">
      <c r="A22" s="34" t="s">
        <v>25</v>
      </c>
      <c r="B22" s="35"/>
      <c r="C22" s="36"/>
      <c r="D22" s="31">
        <v>356</v>
      </c>
      <c r="E22" s="25">
        <v>358</v>
      </c>
      <c r="F22" s="24">
        <f t="shared" si="0"/>
        <v>396.66666666666663</v>
      </c>
      <c r="J22" s="22"/>
      <c r="K22" s="22"/>
    </row>
    <row r="23" spans="1:11" ht="11.25">
      <c r="A23" s="34" t="s">
        <v>26</v>
      </c>
      <c r="B23" s="35"/>
      <c r="C23" s="36"/>
      <c r="D23" s="26">
        <v>2234</v>
      </c>
      <c r="E23" s="26">
        <v>2274</v>
      </c>
      <c r="F23" s="24">
        <f>(D23+E23)/1.95</f>
        <v>2311.794871794872</v>
      </c>
      <c r="J23" s="22"/>
      <c r="K23" s="22"/>
    </row>
    <row r="24" spans="1:11" ht="11.25">
      <c r="A24" s="58" t="s">
        <v>28</v>
      </c>
      <c r="B24" s="58"/>
      <c r="C24" s="58"/>
      <c r="D24" s="26">
        <v>31</v>
      </c>
      <c r="E24" s="26">
        <v>0</v>
      </c>
      <c r="F24" s="24">
        <v>0</v>
      </c>
      <c r="J24" s="22"/>
      <c r="K24" s="22"/>
    </row>
    <row r="28" ht="11.25" customHeight="1"/>
  </sheetData>
  <sheetProtection/>
  <mergeCells count="24">
    <mergeCell ref="A12:C12"/>
    <mergeCell ref="A13:C13"/>
    <mergeCell ref="A14:C14"/>
    <mergeCell ref="A7:C7"/>
    <mergeCell ref="A8:C8"/>
    <mergeCell ref="A9:C9"/>
    <mergeCell ref="A10:C10"/>
    <mergeCell ref="A11:C11"/>
    <mergeCell ref="A16:C16"/>
    <mergeCell ref="A17:C17"/>
    <mergeCell ref="A18:C18"/>
    <mergeCell ref="A1:C1"/>
    <mergeCell ref="A2:C2"/>
    <mergeCell ref="A3:C3"/>
    <mergeCell ref="A4:C4"/>
    <mergeCell ref="A5:C5"/>
    <mergeCell ref="A6:C6"/>
    <mergeCell ref="A15:C15"/>
    <mergeCell ref="A19:C19"/>
    <mergeCell ref="A20:C20"/>
    <mergeCell ref="A21:C21"/>
    <mergeCell ref="A22:C22"/>
    <mergeCell ref="A23:C23"/>
    <mergeCell ref="A24:C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ES\s.mokretsov (WST-K49-008)</cp:lastModifiedBy>
  <dcterms:created xsi:type="dcterms:W3CDTF">2016-06-29T12:51:32Z</dcterms:created>
  <dcterms:modified xsi:type="dcterms:W3CDTF">2023-01-09T12:54:51Z</dcterms:modified>
  <cp:category/>
  <cp:version/>
  <cp:contentType/>
  <cp:contentStatus/>
</cp:coreProperties>
</file>